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\Desktop\嬬恋ジュニア大会\"/>
    </mc:Choice>
  </mc:AlternateContent>
  <bookViews>
    <workbookView xWindow="0" yWindow="0" windowWidth="20490" windowHeight="8430"/>
  </bookViews>
  <sheets>
    <sheet name="U-12 " sheetId="1" r:id="rId1"/>
    <sheet name="U-10・７チーム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J5" i="1"/>
  <c r="M7" i="3"/>
  <c r="K7" i="3"/>
  <c r="J5" i="3"/>
  <c r="H5" i="3"/>
  <c r="AV5" i="3"/>
  <c r="AT5" i="3"/>
  <c r="AS5" i="3"/>
  <c r="AQ5" i="3"/>
  <c r="AV7" i="3"/>
  <c r="AT7" i="3"/>
  <c r="AS7" i="3"/>
  <c r="AQ7" i="3"/>
  <c r="AV9" i="3"/>
  <c r="AT9" i="3"/>
  <c r="AP5" i="3"/>
  <c r="AN5" i="3"/>
  <c r="AC13" i="1" l="1"/>
  <c r="S11" i="1"/>
  <c r="Q11" i="1"/>
  <c r="S9" i="1"/>
  <c r="Q9" i="1"/>
  <c r="S7" i="1"/>
  <c r="Q7" i="1"/>
  <c r="P9" i="1"/>
  <c r="N9" i="1"/>
  <c r="P7" i="1"/>
  <c r="N7" i="1"/>
  <c r="M7" i="1"/>
  <c r="K7" i="1"/>
  <c r="Q5" i="1"/>
  <c r="S5" i="1"/>
  <c r="P5" i="1"/>
  <c r="N5" i="1"/>
  <c r="M5" i="1"/>
  <c r="K5" i="1"/>
  <c r="H5" i="1"/>
  <c r="AE25" i="1" l="1"/>
  <c r="V25" i="1"/>
  <c r="AE23" i="1"/>
  <c r="V23" i="1"/>
  <c r="L23" i="1"/>
  <c r="C23" i="1"/>
  <c r="L24" i="1"/>
  <c r="C24" i="1"/>
  <c r="L22" i="1"/>
  <c r="C22" i="1"/>
  <c r="AE20" i="1"/>
  <c r="V20" i="1"/>
  <c r="Q4" i="1"/>
  <c r="W13" i="1" l="1"/>
  <c r="Y13" i="1"/>
  <c r="AA13" i="1" l="1"/>
  <c r="AR20" i="3"/>
  <c r="AI20" i="3"/>
  <c r="L20" i="3"/>
  <c r="C20" i="3"/>
  <c r="AI21" i="3"/>
  <c r="AR18" i="3"/>
  <c r="AI18" i="3"/>
  <c r="L18" i="3"/>
  <c r="C18" i="3"/>
  <c r="AR17" i="3"/>
  <c r="AI17" i="3"/>
  <c r="AR16" i="3"/>
  <c r="AI16" i="3"/>
  <c r="L17" i="3"/>
  <c r="C17" i="3"/>
  <c r="L19" i="3"/>
  <c r="C19" i="3"/>
  <c r="BF11" i="3"/>
  <c r="BB11" i="3"/>
  <c r="AZ11" i="3"/>
  <c r="Z11" i="3"/>
  <c r="V11" i="3"/>
  <c r="T11" i="3"/>
  <c r="X11" i="3" s="1"/>
  <c r="BF9" i="3"/>
  <c r="BB9" i="3"/>
  <c r="AZ9" i="3"/>
  <c r="Z9" i="3"/>
  <c r="V9" i="3"/>
  <c r="T9" i="3"/>
  <c r="BF7" i="3"/>
  <c r="BB7" i="3"/>
  <c r="AZ7" i="3"/>
  <c r="Z7" i="3"/>
  <c r="V7" i="3"/>
  <c r="T7" i="3"/>
  <c r="BF5" i="3"/>
  <c r="BB5" i="3"/>
  <c r="AZ5" i="3"/>
  <c r="Z5" i="3"/>
  <c r="V5" i="3"/>
  <c r="T5" i="3"/>
  <c r="AT4" i="3"/>
  <c r="AQ4" i="3"/>
  <c r="AN4" i="3"/>
  <c r="AK4" i="3"/>
  <c r="N4" i="3"/>
  <c r="K4" i="3"/>
  <c r="H4" i="3"/>
  <c r="E4" i="3"/>
  <c r="X7" i="3" l="1"/>
  <c r="X5" i="3"/>
  <c r="X9" i="3"/>
  <c r="BD5" i="3"/>
  <c r="BD9" i="3"/>
  <c r="BD7" i="3"/>
  <c r="BD11" i="3"/>
  <c r="AC11" i="1"/>
  <c r="AC9" i="1"/>
  <c r="AC7" i="1"/>
  <c r="AC5" i="1"/>
  <c r="Y11" i="1"/>
  <c r="Y9" i="1"/>
  <c r="Y7" i="1"/>
  <c r="Y5" i="1"/>
  <c r="W11" i="1"/>
  <c r="W9" i="1"/>
  <c r="W7" i="1"/>
  <c r="W5" i="1"/>
  <c r="N4" i="1"/>
  <c r="K4" i="1"/>
  <c r="H4" i="1"/>
  <c r="E4" i="1"/>
  <c r="AA11" i="1" l="1"/>
  <c r="AA9" i="1"/>
  <c r="AA7" i="1"/>
  <c r="AA5" i="1"/>
</calcChain>
</file>

<file path=xl/sharedStrings.xml><?xml version="1.0" encoding="utf-8"?>
<sst xmlns="http://schemas.openxmlformats.org/spreadsheetml/2006/main" count="153" uniqueCount="86">
  <si>
    <t>A</t>
    <phoneticPr fontId="1"/>
  </si>
  <si>
    <t>B</t>
    <phoneticPr fontId="1"/>
  </si>
  <si>
    <t>勝</t>
    <rPh sb="0" eb="1">
      <t>カチ</t>
    </rPh>
    <phoneticPr fontId="1"/>
  </si>
  <si>
    <t>分</t>
    <rPh sb="0" eb="1">
      <t>ワケ</t>
    </rPh>
    <phoneticPr fontId="1"/>
  </si>
  <si>
    <t>負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</si>
  <si>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</si>
  <si>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</si>
  <si>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3">
      <t>トクシツサ</t>
    </rPh>
    <phoneticPr fontId="1"/>
  </si>
  <si>
    <t>勝点</t>
    <rPh sb="0" eb="2">
      <t>カチテン</t>
    </rPh>
    <phoneticPr fontId="1"/>
  </si>
  <si>
    <t>順位</t>
    <rPh sb="0" eb="2">
      <t>ジュンイ</t>
    </rPh>
    <phoneticPr fontId="1"/>
  </si>
  <si>
    <t>時間</t>
    <rPh sb="0" eb="2">
      <t>ジカン</t>
    </rPh>
    <phoneticPr fontId="1"/>
  </si>
  <si>
    <t>対戦相手</t>
    <rPh sb="0" eb="4">
      <t>タイセンアイテ</t>
    </rPh>
    <phoneticPr fontId="1"/>
  </si>
  <si>
    <t>A　ピッチ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</si>
  <si>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</si>
  <si>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</si>
  <si>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</si>
  <si>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</si>
  <si>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</si>
  <si>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</si>
  <si>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B　ピッチ</t>
    <phoneticPr fontId="1"/>
  </si>
  <si>
    <t>１位グループ</t>
    <rPh sb="1" eb="2">
      <t>イ</t>
    </rPh>
    <phoneticPr fontId="1"/>
  </si>
  <si>
    <t>２位グループ</t>
    <rPh sb="1" eb="2">
      <t>イ</t>
    </rPh>
    <phoneticPr fontId="1"/>
  </si>
  <si>
    <t>３位グループ</t>
    <rPh sb="1" eb="2">
      <t>イ</t>
    </rPh>
    <phoneticPr fontId="1"/>
  </si>
  <si>
    <t>４位グループ</t>
    <rPh sb="1" eb="2">
      <t>イ</t>
    </rPh>
    <phoneticPr fontId="1"/>
  </si>
  <si>
    <t>優勝</t>
    <rPh sb="0" eb="2">
      <t>ユウショウ</t>
    </rPh>
    <phoneticPr fontId="1"/>
  </si>
  <si>
    <t>３位</t>
    <rPh sb="1" eb="2">
      <t>イ</t>
    </rPh>
    <phoneticPr fontId="1"/>
  </si>
  <si>
    <t>５位</t>
    <rPh sb="1" eb="2">
      <t>イ</t>
    </rPh>
    <phoneticPr fontId="1"/>
  </si>
  <si>
    <t>６・７位</t>
    <rPh sb="3" eb="4">
      <t>イ</t>
    </rPh>
    <phoneticPr fontId="1"/>
  </si>
  <si>
    <t>５・６位</t>
    <rPh sb="3" eb="4">
      <t>イ</t>
    </rPh>
    <phoneticPr fontId="1"/>
  </si>
  <si>
    <t>３・４位</t>
    <rPh sb="3" eb="4">
      <t>イ</t>
    </rPh>
    <phoneticPr fontId="1"/>
  </si>
  <si>
    <t>優勝・準優勝</t>
    <rPh sb="0" eb="2">
      <t>ユウショウ</t>
    </rPh>
    <rPh sb="3" eb="6">
      <t>ジュンユウショウ</t>
    </rPh>
    <phoneticPr fontId="1"/>
  </si>
  <si>
    <t>６位</t>
    <rPh sb="1" eb="2">
      <t>イ</t>
    </rPh>
    <phoneticPr fontId="1"/>
  </si>
  <si>
    <t>第１日目</t>
    <rPh sb="0" eb="1">
      <t>ダイ</t>
    </rPh>
    <rPh sb="2" eb="4">
      <t>ニチメ</t>
    </rPh>
    <phoneticPr fontId="1"/>
  </si>
  <si>
    <t>第２日目</t>
    <rPh sb="0" eb="1">
      <t>ダイ</t>
    </rPh>
    <rPh sb="2" eb="4">
      <t>ニチメ</t>
    </rPh>
    <phoneticPr fontId="1"/>
  </si>
  <si>
    <t>東北デルソーレ</t>
    <rPh sb="0" eb="2">
      <t>トウホク</t>
    </rPh>
    <phoneticPr fontId="1"/>
  </si>
  <si>
    <t>草加FCアルファ</t>
    <rPh sb="0" eb="2">
      <t>ソウカ</t>
    </rPh>
    <phoneticPr fontId="1"/>
  </si>
  <si>
    <t>三郷JrA</t>
    <rPh sb="0" eb="2">
      <t>ミサト</t>
    </rPh>
    <phoneticPr fontId="1"/>
  </si>
  <si>
    <t>三郷JrB</t>
    <rPh sb="0" eb="2">
      <t>ミサト</t>
    </rPh>
    <phoneticPr fontId="1"/>
  </si>
  <si>
    <t>2022年嬬恋ジュニアカップ大会U-12組合せ</t>
    <rPh sb="4" eb="5">
      <t>ネン</t>
    </rPh>
    <rPh sb="5" eb="7">
      <t>ツマゴイ</t>
    </rPh>
    <rPh sb="14" eb="16">
      <t>タイカイ</t>
    </rPh>
    <rPh sb="20" eb="22">
      <t>クミアワ</t>
    </rPh>
    <phoneticPr fontId="1"/>
  </si>
  <si>
    <t>2022年嬬恋ジュニアカップ大会U-10組合せ</t>
    <rPh sb="4" eb="5">
      <t>ネン</t>
    </rPh>
    <rPh sb="5" eb="7">
      <t>ツマゴイ</t>
    </rPh>
    <rPh sb="14" eb="16">
      <t>タイカイ</t>
    </rPh>
    <rPh sb="20" eb="22">
      <t>クミアワ</t>
    </rPh>
    <phoneticPr fontId="1"/>
  </si>
  <si>
    <t>第１SSC　A</t>
    <rPh sb="0" eb="1">
      <t>ダイ</t>
    </rPh>
    <phoneticPr fontId="1"/>
  </si>
  <si>
    <t>第1SSC　B</t>
    <rPh sb="0" eb="1">
      <t>ダイ</t>
    </rPh>
    <phoneticPr fontId="1"/>
  </si>
  <si>
    <t>秩父JrMUSASHI</t>
    <rPh sb="0" eb="2">
      <t>チチブ</t>
    </rPh>
    <phoneticPr fontId="1"/>
  </si>
  <si>
    <t>４位</t>
    <rPh sb="1" eb="2">
      <t>イ</t>
    </rPh>
    <phoneticPr fontId="1"/>
  </si>
  <si>
    <t>順位戦</t>
    <rPh sb="0" eb="3">
      <t>ジュンイセン</t>
    </rPh>
    <phoneticPr fontId="1"/>
  </si>
  <si>
    <t>草加ＦＣα</t>
    <rPh sb="0" eb="2">
      <t>ソウカ</t>
    </rPh>
    <phoneticPr fontId="1"/>
  </si>
  <si>
    <t>６位戦勝ちチーム</t>
    <rPh sb="1" eb="2">
      <t>イ</t>
    </rPh>
    <rPh sb="2" eb="3">
      <t>セン</t>
    </rPh>
    <rPh sb="3" eb="4">
      <t>カ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</si>
  <si>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</si>
  <si>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</si>
  <si>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</si>
  <si>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</si>
  <si>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ａ</t>
    <phoneticPr fontId="1"/>
  </si>
  <si>
    <t>ｂ</t>
    <phoneticPr fontId="1"/>
  </si>
  <si>
    <t>ｃ</t>
    <phoneticPr fontId="1"/>
  </si>
  <si>
    <t>ＴＭ</t>
    <phoneticPr fontId="1"/>
  </si>
  <si>
    <t>ＴＭ</t>
    <phoneticPr fontId="1"/>
  </si>
  <si>
    <t>ＴＭ</t>
    <phoneticPr fontId="1"/>
  </si>
  <si>
    <t>クライムイレブンＳＣ</t>
    <phoneticPr fontId="1"/>
  </si>
  <si>
    <t>三郷Ｊｒ</t>
    <rPh sb="0" eb="2">
      <t>ミサト</t>
    </rPh>
    <phoneticPr fontId="1"/>
  </si>
  <si>
    <t>１・４位勝者</t>
    <rPh sb="3" eb="4">
      <t>イ</t>
    </rPh>
    <rPh sb="4" eb="6">
      <t>ショウシャ</t>
    </rPh>
    <phoneticPr fontId="1"/>
  </si>
  <si>
    <t>２・３位勝者</t>
    <rPh sb="3" eb="4">
      <t>イ</t>
    </rPh>
    <rPh sb="4" eb="6">
      <t>ショウシャ</t>
    </rPh>
    <phoneticPr fontId="1"/>
  </si>
  <si>
    <t>１・４位敗者</t>
    <rPh sb="3" eb="4">
      <t>イ</t>
    </rPh>
    <rPh sb="4" eb="6">
      <t>ハイシャ</t>
    </rPh>
    <phoneticPr fontId="1"/>
  </si>
  <si>
    <t>２・３位敗者</t>
    <rPh sb="3" eb="4">
      <t>イ</t>
    </rPh>
    <rPh sb="4" eb="6">
      <t>ハイシャ</t>
    </rPh>
    <phoneticPr fontId="1"/>
  </si>
  <si>
    <t>６位戦勝者</t>
    <rPh sb="1" eb="2">
      <t>イ</t>
    </rPh>
    <rPh sb="2" eb="3">
      <t>セン</t>
    </rPh>
    <rPh sb="3" eb="5">
      <t>ショウシャ</t>
    </rPh>
    <phoneticPr fontId="1"/>
  </si>
  <si>
    <t>習志野香澄Ａ</t>
    <rPh sb="0" eb="3">
      <t>ナラシノ</t>
    </rPh>
    <rPh sb="3" eb="5">
      <t>カスミ</t>
    </rPh>
    <phoneticPr fontId="1"/>
  </si>
  <si>
    <t>習志野香澄Ｂ</t>
    <rPh sb="0" eb="5">
      <t>ナラシノカスミ</t>
    </rPh>
    <phoneticPr fontId="1"/>
  </si>
  <si>
    <t>習志野香澄Ｂ</t>
    <phoneticPr fontId="1"/>
  </si>
  <si>
    <t>三郷Ｊｒ</t>
    <rPh sb="0" eb="2">
      <t>ミサト</t>
    </rPh>
    <phoneticPr fontId="1"/>
  </si>
  <si>
    <t>草加ＦＣα</t>
    <rPh sb="0" eb="2">
      <t>ソウカ</t>
    </rPh>
    <phoneticPr fontId="1"/>
  </si>
  <si>
    <t>習志野香澄A</t>
    <phoneticPr fontId="1"/>
  </si>
  <si>
    <t>習志野香澄Ｂ</t>
    <phoneticPr fontId="1"/>
  </si>
  <si>
    <t>クライムイレブンＳＣ</t>
    <phoneticPr fontId="1"/>
  </si>
  <si>
    <t>Ｂｇｕｒｕ－ｐｕ　１ｉ　</t>
    <phoneticPr fontId="1"/>
  </si>
  <si>
    <t>第１ＳＳＣ</t>
    <rPh sb="0" eb="1">
      <t>ダイ</t>
    </rPh>
    <phoneticPr fontId="1"/>
  </si>
  <si>
    <t>三郷ＪｒＢ</t>
    <rPh sb="0" eb="2">
      <t>ミサト</t>
    </rPh>
    <phoneticPr fontId="1"/>
  </si>
  <si>
    <t>第１ＳＳＣ　Ｂ</t>
    <rPh sb="0" eb="1">
      <t>ダイ</t>
    </rPh>
    <phoneticPr fontId="1"/>
  </si>
  <si>
    <t>１位三郷Ｊｒ</t>
    <rPh sb="1" eb="2">
      <t>イ</t>
    </rPh>
    <rPh sb="2" eb="4">
      <t>ミサト</t>
    </rPh>
    <phoneticPr fontId="1"/>
  </si>
  <si>
    <t>２位習志野香澄Ａ</t>
    <rPh sb="1" eb="2">
      <t>イ</t>
    </rPh>
    <rPh sb="2" eb="7">
      <t>ナラシノカスミ</t>
    </rPh>
    <phoneticPr fontId="1"/>
  </si>
  <si>
    <t>第１ＳＳＣ　Ａ</t>
    <rPh sb="0" eb="1">
      <t>ダイ</t>
    </rPh>
    <phoneticPr fontId="1"/>
  </si>
  <si>
    <t>三郷ＪｒＡ</t>
    <rPh sb="0" eb="2">
      <t>ミサト</t>
    </rPh>
    <phoneticPr fontId="1"/>
  </si>
  <si>
    <t>秩父Ｊｒ　ＭＵＳＡＳＨＩ</t>
    <rPh sb="0" eb="2">
      <t>チチブ</t>
    </rPh>
    <phoneticPr fontId="1"/>
  </si>
  <si>
    <t>秩父ＪｒＭＵＳＡＳＨＩ</t>
    <rPh sb="0" eb="2">
      <t>チチブ</t>
    </rPh>
    <phoneticPr fontId="1"/>
  </si>
  <si>
    <t>第１ＳＳＣＢ</t>
    <rPh sb="0" eb="1">
      <t>ダイ</t>
    </rPh>
    <phoneticPr fontId="1"/>
  </si>
  <si>
    <t>５位草加ＦＣアルファ</t>
    <rPh sb="1" eb="2">
      <t>イ</t>
    </rPh>
    <rPh sb="2" eb="4">
      <t>ソウカ</t>
    </rPh>
    <phoneticPr fontId="1"/>
  </si>
  <si>
    <t>ＴＭ</t>
    <phoneticPr fontId="1"/>
  </si>
  <si>
    <t>習志野香澄Ａ</t>
    <rPh sb="0" eb="5">
      <t>ナラシノカスミ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</si>
</sst>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0" fillId="2" borderId="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1" xfId="0" applyFill="1" applyBorder="1">
      <alignment vertical="center"/>
    </xf>
    <xf numFmtId="0" fontId="2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11" xfId="0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0" xfId="0" applyFill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2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ill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center" vertical="center"/>
    </xf>
    <xf numFmtId="20" fontId="0" fillId="0" borderId="6" xfId="0" applyNumberFormat="1" applyFill="1" applyBorder="1" applyAlignment="1">
      <alignment horizontal="center" vertical="center"/>
    </xf>
    <xf numFmtId="20" fontId="0" fillId="0" borderId="5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3"/>
  <sheetViews>
    <sheetView tabSelected="1" topLeftCell="A14" zoomScaleNormal="100" workbookViewId="0">
      <selection activeCell="Y40" sqref="Y40"/>
    </sheetView>
  </sheetViews>
  <sheetFormatPr defaultColWidth="3.5" defaultRowHeight="13.5" x14ac:dyDescent="0.15"/>
  <sheetData>
    <row r="1" spans="1:61" x14ac:dyDescent="0.15">
      <c r="B1" s="70" t="s">
        <v>38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</row>
    <row r="2" spans="1:61" x14ac:dyDescent="0.1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</row>
    <row r="3" spans="1:61" x14ac:dyDescent="0.15">
      <c r="A3" t="s">
        <v>0</v>
      </c>
      <c r="W3">
        <v>3</v>
      </c>
      <c r="X3">
        <v>1</v>
      </c>
    </row>
    <row r="4" spans="1:61" x14ac:dyDescent="0.15">
      <c r="A4" s="45"/>
      <c r="B4" s="45"/>
      <c r="C4" s="45"/>
      <c r="D4" s="45"/>
      <c r="E4" s="44" t="str">
        <f>ASC(A5)</f>
        <v>習志野香澄A</v>
      </c>
      <c r="F4" s="44"/>
      <c r="G4" s="44"/>
      <c r="H4" s="45" t="str">
        <f>ASC(A7)</f>
        <v>草加FCα</v>
      </c>
      <c r="I4" s="45"/>
      <c r="J4" s="45"/>
      <c r="K4" s="44" t="str">
        <f>ASC(A9)</f>
        <v>三郷Jr</v>
      </c>
      <c r="L4" s="44"/>
      <c r="M4" s="44"/>
      <c r="N4" s="67" t="str">
        <f>ASC(A11)</f>
        <v>習志野香澄B</v>
      </c>
      <c r="O4" s="67"/>
      <c r="P4" s="67"/>
      <c r="Q4" s="52" t="str">
        <f>ASC(A13)</f>
        <v>ｸﾗｲﾑｲﾚﾌﾞﾝSC</v>
      </c>
      <c r="R4" s="52"/>
      <c r="S4" s="52"/>
      <c r="T4" s="21" t="s">
        <v>2</v>
      </c>
      <c r="U4" s="22" t="s">
        <v>3</v>
      </c>
      <c r="V4" s="22" t="s">
        <v>4</v>
      </c>
      <c r="W4" s="69" t="s">
        <v>5</v>
      </c>
      <c r="X4" s="69"/>
      <c r="Y4" s="69" t="s">
        <v>6</v>
      </c>
      <c r="Z4" s="69"/>
      <c r="AA4" s="69" t="s">
        <v>7</v>
      </c>
      <c r="AB4" s="69"/>
      <c r="AC4" s="69" t="s">
        <v>8</v>
      </c>
      <c r="AD4" s="69"/>
      <c r="AE4" s="69" t="s">
        <v>9</v>
      </c>
      <c r="AF4" s="69"/>
    </row>
    <row r="5" spans="1:61" x14ac:dyDescent="0.15">
      <c r="A5" s="68" t="s">
        <v>64</v>
      </c>
      <c r="B5" s="69"/>
      <c r="C5" s="69"/>
      <c r="D5" s="69"/>
      <c r="E5" s="9"/>
      <c r="F5" s="10"/>
      <c r="G5" s="10"/>
      <c r="H5" s="3" t="str">
        <f>ASC(G7)</f>
        <v>2</v>
      </c>
      <c r="I5" s="16"/>
      <c r="J5" s="17" t="str">
        <f>ASC(E7)</f>
        <v>0</v>
      </c>
      <c r="K5" s="3" t="str">
        <f>ASC(G9)</f>
        <v>1</v>
      </c>
      <c r="L5" s="16"/>
      <c r="M5" s="17" t="str">
        <f>ASC(E9)</f>
        <v>7</v>
      </c>
      <c r="N5" s="40" t="str">
        <f>ASC(G11)</f>
        <v>8</v>
      </c>
      <c r="O5" s="40"/>
      <c r="P5" s="40" t="str">
        <f>ASC(E11)</f>
        <v>0</v>
      </c>
      <c r="Q5" s="3" t="str">
        <f>ASC(G13)</f>
        <v>2</v>
      </c>
      <c r="R5" s="16"/>
      <c r="S5" s="17" t="str">
        <f>ASC(E13)</f>
        <v>3</v>
      </c>
      <c r="T5" s="45">
        <v>2</v>
      </c>
      <c r="U5" s="45">
        <v>0</v>
      </c>
      <c r="V5" s="45">
        <v>2</v>
      </c>
      <c r="W5" s="45">
        <f>SUM(H5+K5+N5)</f>
        <v>11</v>
      </c>
      <c r="X5" s="45"/>
      <c r="Y5" s="45">
        <f>SUM(J5+M5+P5)</f>
        <v>7</v>
      </c>
      <c r="Z5" s="45"/>
      <c r="AA5" s="45">
        <f>SUM(W5-Y5)</f>
        <v>4</v>
      </c>
      <c r="AB5" s="45"/>
      <c r="AC5" s="45">
        <f>SUM(T5*W3+U5*X3)</f>
        <v>6</v>
      </c>
      <c r="AD5" s="45"/>
      <c r="AE5" s="45">
        <v>2</v>
      </c>
      <c r="AF5" s="45"/>
    </row>
    <row r="6" spans="1:61" x14ac:dyDescent="0.15">
      <c r="A6" s="69"/>
      <c r="B6" s="69"/>
      <c r="C6" s="69"/>
      <c r="D6" s="69"/>
      <c r="E6" s="18"/>
      <c r="F6" s="19"/>
      <c r="G6" s="19"/>
      <c r="H6" s="53">
        <v>1</v>
      </c>
      <c r="I6" s="54"/>
      <c r="J6" s="55"/>
      <c r="K6" s="53">
        <v>2</v>
      </c>
      <c r="L6" s="54"/>
      <c r="M6" s="55"/>
      <c r="N6" s="62">
        <v>3</v>
      </c>
      <c r="O6" s="62"/>
      <c r="P6" s="62"/>
      <c r="Q6" s="53">
        <v>4</v>
      </c>
      <c r="R6" s="54"/>
      <c r="S6" s="5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61" x14ac:dyDescent="0.15">
      <c r="A7" s="45" t="s">
        <v>45</v>
      </c>
      <c r="B7" s="45"/>
      <c r="C7" s="45"/>
      <c r="D7" s="45"/>
      <c r="E7">
        <v>0</v>
      </c>
      <c r="G7">
        <v>2</v>
      </c>
      <c r="H7" s="12"/>
      <c r="I7" s="7"/>
      <c r="J7" s="13"/>
      <c r="K7" s="14" t="str">
        <f>ASC(J9)</f>
        <v>0</v>
      </c>
      <c r="L7" s="8"/>
      <c r="M7" s="15" t="str">
        <f>ASC(H9)</f>
        <v>16</v>
      </c>
      <c r="N7" s="42" t="str">
        <f>ASC(J11)</f>
        <v>1</v>
      </c>
      <c r="O7" s="42"/>
      <c r="P7" s="42" t="str">
        <f>ASC(H11)</f>
        <v>6</v>
      </c>
      <c r="Q7" s="14" t="str">
        <f>ASC(J13)</f>
        <v>1</v>
      </c>
      <c r="R7" s="8"/>
      <c r="S7" s="15" t="str">
        <f>ASC(H13)</f>
        <v>9</v>
      </c>
      <c r="T7" s="45">
        <v>0</v>
      </c>
      <c r="U7" s="45">
        <v>0</v>
      </c>
      <c r="V7" s="45">
        <v>4</v>
      </c>
      <c r="W7" s="45">
        <f>SUM(E7+H7+K7+N7)</f>
        <v>1</v>
      </c>
      <c r="X7" s="45"/>
      <c r="Y7" s="45">
        <f>SUM(G7+J7+M7+P7)</f>
        <v>24</v>
      </c>
      <c r="Z7" s="45"/>
      <c r="AA7" s="45">
        <f>SUM(W7-Y7)</f>
        <v>-23</v>
      </c>
      <c r="AB7" s="45"/>
      <c r="AC7" s="45">
        <f>SUM(T7*W3+U7*X3)</f>
        <v>0</v>
      </c>
      <c r="AD7" s="45"/>
      <c r="AE7" s="45">
        <v>5</v>
      </c>
      <c r="AF7" s="45"/>
    </row>
    <row r="8" spans="1:61" x14ac:dyDescent="0.15">
      <c r="A8" s="45"/>
      <c r="B8" s="45"/>
      <c r="C8" s="45"/>
      <c r="D8" s="45"/>
      <c r="E8" s="74"/>
      <c r="F8" s="74"/>
      <c r="G8" s="74"/>
      <c r="H8" s="12"/>
      <c r="I8" s="7"/>
      <c r="J8" s="13"/>
      <c r="K8" s="56">
        <v>5</v>
      </c>
      <c r="L8" s="57"/>
      <c r="M8" s="58"/>
      <c r="N8" s="73">
        <v>6</v>
      </c>
      <c r="O8" s="73"/>
      <c r="P8" s="73"/>
      <c r="Q8" s="56">
        <v>7</v>
      </c>
      <c r="R8" s="57"/>
      <c r="S8" s="58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61" x14ac:dyDescent="0.15">
      <c r="A9" s="68" t="s">
        <v>58</v>
      </c>
      <c r="B9" s="69"/>
      <c r="C9" s="69"/>
      <c r="D9" s="69"/>
      <c r="E9" s="3">
        <v>7</v>
      </c>
      <c r="F9" s="16"/>
      <c r="G9" s="16">
        <v>1</v>
      </c>
      <c r="H9" s="3">
        <v>16</v>
      </c>
      <c r="I9" s="16"/>
      <c r="J9" s="17">
        <v>0</v>
      </c>
      <c r="K9" s="9"/>
      <c r="L9" s="10"/>
      <c r="M9" s="11"/>
      <c r="N9" s="40" t="str">
        <f>ASC(M11)</f>
        <v>13</v>
      </c>
      <c r="O9" s="40"/>
      <c r="P9" s="40" t="str">
        <f>ASC(K11)</f>
        <v>0</v>
      </c>
      <c r="Q9" s="3" t="str">
        <f>ASC(M13)</f>
        <v>8</v>
      </c>
      <c r="R9" s="16"/>
      <c r="S9" s="17" t="str">
        <f>ASC(K13)</f>
        <v>0</v>
      </c>
      <c r="T9" s="45">
        <v>4</v>
      </c>
      <c r="U9" s="45">
        <v>0</v>
      </c>
      <c r="V9" s="45">
        <v>0</v>
      </c>
      <c r="W9" s="45">
        <f>SUM(E9+H9+K9+N9)</f>
        <v>36</v>
      </c>
      <c r="X9" s="45"/>
      <c r="Y9" s="45">
        <f>SUM(G9+J9+M9+P9)</f>
        <v>1</v>
      </c>
      <c r="Z9" s="45"/>
      <c r="AA9" s="45">
        <f>SUM(W9-Y9)</f>
        <v>35</v>
      </c>
      <c r="AB9" s="45"/>
      <c r="AC9" s="45">
        <f>SUM(T9*W3+U9*X3)</f>
        <v>12</v>
      </c>
      <c r="AD9" s="45"/>
      <c r="AE9" s="45">
        <v>1</v>
      </c>
      <c r="AF9" s="45"/>
    </row>
    <row r="10" spans="1:61" x14ac:dyDescent="0.15">
      <c r="A10" s="69"/>
      <c r="B10" s="69"/>
      <c r="C10" s="69"/>
      <c r="D10" s="69"/>
      <c r="E10" s="47"/>
      <c r="F10" s="48"/>
      <c r="G10" s="48"/>
      <c r="H10" s="4"/>
      <c r="I10" s="2"/>
      <c r="J10" s="23"/>
      <c r="K10" s="18"/>
      <c r="L10" s="19"/>
      <c r="M10" s="20"/>
      <c r="N10" s="62">
        <v>8</v>
      </c>
      <c r="O10" s="62"/>
      <c r="P10" s="62"/>
      <c r="Q10" s="53">
        <v>9</v>
      </c>
      <c r="R10" s="54"/>
      <c r="S10" s="5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61" x14ac:dyDescent="0.15">
      <c r="A11" s="71" t="s">
        <v>65</v>
      </c>
      <c r="B11" s="72"/>
      <c r="C11" s="72"/>
      <c r="D11" s="72"/>
      <c r="E11" s="39">
        <v>0</v>
      </c>
      <c r="F11" s="40"/>
      <c r="G11" s="40">
        <v>8</v>
      </c>
      <c r="H11" s="39">
        <v>6</v>
      </c>
      <c r="I11" s="40"/>
      <c r="J11" s="41">
        <v>1</v>
      </c>
      <c r="K11" s="39">
        <v>0</v>
      </c>
      <c r="L11" s="40"/>
      <c r="M11" s="41">
        <v>13</v>
      </c>
      <c r="N11" s="10"/>
      <c r="O11" s="10"/>
      <c r="P11" s="10"/>
      <c r="Q11" s="39" t="str">
        <f>ASC(P13)</f>
        <v>0</v>
      </c>
      <c r="R11" s="40"/>
      <c r="S11" s="41" t="str">
        <f>ASC(N13)</f>
        <v>0</v>
      </c>
      <c r="T11" s="66">
        <v>1</v>
      </c>
      <c r="U11" s="66">
        <v>0</v>
      </c>
      <c r="V11" s="66">
        <v>2</v>
      </c>
      <c r="W11" s="66">
        <f>SUM(E11+H11+K11+N11)</f>
        <v>6</v>
      </c>
      <c r="X11" s="66"/>
      <c r="Y11" s="66">
        <f>SUM(G11+J11+M11+P11)</f>
        <v>22</v>
      </c>
      <c r="Z11" s="66"/>
      <c r="AA11" s="66">
        <f>SUM(W11-Y11)</f>
        <v>-16</v>
      </c>
      <c r="AB11" s="66"/>
      <c r="AC11" s="66">
        <f>SUM(T11*W3+U11*X3)</f>
        <v>3</v>
      </c>
      <c r="AD11" s="66"/>
      <c r="AE11" s="66">
        <v>4</v>
      </c>
      <c r="AF11" s="66"/>
    </row>
    <row r="12" spans="1:61" x14ac:dyDescent="0.15">
      <c r="A12" s="72"/>
      <c r="B12" s="72"/>
      <c r="C12" s="72"/>
      <c r="D12" s="72"/>
      <c r="E12" s="61"/>
      <c r="F12" s="62"/>
      <c r="G12" s="62"/>
      <c r="H12" s="61"/>
      <c r="I12" s="62"/>
      <c r="J12" s="63"/>
      <c r="K12" s="61"/>
      <c r="L12" s="62"/>
      <c r="M12" s="63"/>
      <c r="N12" s="59"/>
      <c r="O12" s="60"/>
      <c r="P12" s="60"/>
      <c r="Q12" s="61">
        <v>10</v>
      </c>
      <c r="R12" s="62"/>
      <c r="S12" s="63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</row>
    <row r="13" spans="1:61" x14ac:dyDescent="0.15">
      <c r="A13" s="44" t="s">
        <v>57</v>
      </c>
      <c r="B13" s="46"/>
      <c r="C13" s="46"/>
      <c r="D13" s="46"/>
      <c r="E13" s="3">
        <v>3</v>
      </c>
      <c r="F13" s="16"/>
      <c r="G13" s="16">
        <v>2</v>
      </c>
      <c r="H13" s="3">
        <v>9</v>
      </c>
      <c r="I13" s="16"/>
      <c r="J13" s="17">
        <v>1</v>
      </c>
      <c r="K13" s="3">
        <v>0</v>
      </c>
      <c r="L13" s="16"/>
      <c r="M13" s="17">
        <v>8</v>
      </c>
      <c r="N13" s="40">
        <v>0</v>
      </c>
      <c r="O13" s="40"/>
      <c r="P13" s="40">
        <v>0</v>
      </c>
      <c r="Q13" s="9"/>
      <c r="R13" s="10"/>
      <c r="S13" s="11"/>
      <c r="T13" s="45">
        <v>2</v>
      </c>
      <c r="U13" s="45">
        <v>0</v>
      </c>
      <c r="V13" s="45">
        <v>1</v>
      </c>
      <c r="W13" s="45">
        <f>SUM(E13+H13+K13+N13)</f>
        <v>12</v>
      </c>
      <c r="X13" s="45"/>
      <c r="Y13" s="45">
        <f>SUM(G13+J13+M13+P13)</f>
        <v>11</v>
      </c>
      <c r="Z13" s="45"/>
      <c r="AA13" s="45">
        <f t="shared" ref="AA13" si="0">SUM(W13-Y13)</f>
        <v>1</v>
      </c>
      <c r="AB13" s="45"/>
      <c r="AC13" s="45">
        <f>SUM(T13*W3+U13*X3)</f>
        <v>6</v>
      </c>
      <c r="AD13" s="45"/>
      <c r="AE13" s="45">
        <v>3</v>
      </c>
      <c r="AF13" s="45"/>
    </row>
    <row r="14" spans="1:61" x14ac:dyDescent="0.15">
      <c r="A14" s="46"/>
      <c r="B14" s="46"/>
      <c r="C14" s="46"/>
      <c r="D14" s="46"/>
      <c r="E14" s="47"/>
      <c r="F14" s="48"/>
      <c r="G14" s="48"/>
      <c r="H14" s="47"/>
      <c r="I14" s="48"/>
      <c r="J14" s="49"/>
      <c r="K14" s="47"/>
      <c r="L14" s="48"/>
      <c r="M14" s="49"/>
      <c r="N14" s="61"/>
      <c r="O14" s="62"/>
      <c r="P14" s="62"/>
      <c r="Q14" s="59"/>
      <c r="R14" s="60"/>
      <c r="S14" s="64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7" spans="1:36" x14ac:dyDescent="0.15">
      <c r="A17" t="s">
        <v>32</v>
      </c>
    </row>
    <row r="18" spans="1:36" x14ac:dyDescent="0.15">
      <c r="A18" t="s">
        <v>12</v>
      </c>
      <c r="T18" t="s">
        <v>19</v>
      </c>
    </row>
    <row r="19" spans="1:36" x14ac:dyDescent="0.15">
      <c r="A19" s="45" t="s">
        <v>10</v>
      </c>
      <c r="B19" s="45"/>
      <c r="C19" s="45" t="s">
        <v>11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T19" s="45" t="s">
        <v>10</v>
      </c>
      <c r="U19" s="45"/>
      <c r="V19" s="45" t="s">
        <v>11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 x14ac:dyDescent="0.15">
      <c r="A20" s="50">
        <v>0.41666666666666669</v>
      </c>
      <c r="B20" s="51"/>
      <c r="T20" s="50">
        <v>0.41666666666666669</v>
      </c>
      <c r="U20" s="51"/>
      <c r="V20" s="45" t="str">
        <f>ASC(A5)</f>
        <v>習志野香澄A</v>
      </c>
      <c r="W20" s="45"/>
      <c r="X20" s="45"/>
      <c r="Y20" s="45"/>
      <c r="Z20" s="45"/>
      <c r="AA20" s="45"/>
      <c r="AB20" s="5">
        <v>2</v>
      </c>
      <c r="AC20" s="6">
        <v>1</v>
      </c>
      <c r="AD20" s="5">
        <v>0</v>
      </c>
      <c r="AE20" s="45" t="str">
        <f>ASC(A7)</f>
        <v>草加FCα</v>
      </c>
      <c r="AF20" s="45"/>
      <c r="AG20" s="45"/>
      <c r="AH20" s="45"/>
      <c r="AI20" s="45"/>
      <c r="AJ20" s="45"/>
    </row>
    <row r="21" spans="1:36" x14ac:dyDescent="0.15">
      <c r="A21" s="50">
        <v>0.45833333333333331</v>
      </c>
      <c r="B21" s="51"/>
      <c r="T21" s="50">
        <v>0.45833333333333331</v>
      </c>
      <c r="U21" s="51"/>
      <c r="V21" s="45" t="s">
        <v>66</v>
      </c>
      <c r="W21" s="45"/>
      <c r="X21" s="45"/>
      <c r="Y21" s="45"/>
      <c r="Z21" s="45"/>
      <c r="AA21" s="45"/>
      <c r="AB21" s="5">
        <v>6</v>
      </c>
      <c r="AC21" s="37">
        <v>6</v>
      </c>
      <c r="AD21" s="5">
        <v>0</v>
      </c>
      <c r="AE21" s="45" t="s">
        <v>68</v>
      </c>
      <c r="AF21" s="45"/>
      <c r="AG21" s="45"/>
      <c r="AH21" s="45"/>
      <c r="AI21" s="45"/>
      <c r="AJ21" s="45"/>
    </row>
    <row r="22" spans="1:36" x14ac:dyDescent="0.15">
      <c r="A22" s="50">
        <v>0.5</v>
      </c>
      <c r="B22" s="51"/>
      <c r="C22" s="45" t="str">
        <f>ASC(A9)</f>
        <v>三郷Jr</v>
      </c>
      <c r="D22" s="45"/>
      <c r="E22" s="45"/>
      <c r="F22" s="45"/>
      <c r="G22" s="45"/>
      <c r="H22" s="45"/>
      <c r="I22" s="5">
        <v>7</v>
      </c>
      <c r="J22" s="6">
        <v>2</v>
      </c>
      <c r="K22" s="5">
        <v>1</v>
      </c>
      <c r="L22" s="45" t="str">
        <f>ASC(A5)</f>
        <v>習志野香澄A</v>
      </c>
      <c r="M22" s="45"/>
      <c r="N22" s="45"/>
      <c r="O22" s="45"/>
      <c r="P22" s="45"/>
      <c r="Q22" s="45"/>
      <c r="T22" s="50">
        <v>0.5</v>
      </c>
      <c r="U22" s="51"/>
    </row>
    <row r="23" spans="1:36" x14ac:dyDescent="0.15">
      <c r="A23" s="50">
        <v>0.54166666666666663</v>
      </c>
      <c r="B23" s="51"/>
      <c r="C23" s="45" t="str">
        <f>ASC(A7)</f>
        <v>草加FCα</v>
      </c>
      <c r="D23" s="45"/>
      <c r="E23" s="45"/>
      <c r="F23" s="45"/>
      <c r="G23" s="45"/>
      <c r="H23" s="45"/>
      <c r="I23" s="5">
        <v>0</v>
      </c>
      <c r="J23" s="6">
        <v>5</v>
      </c>
      <c r="K23" s="5">
        <v>15</v>
      </c>
      <c r="L23" s="45" t="str">
        <f>ASC(A9)</f>
        <v>三郷Jr</v>
      </c>
      <c r="M23" s="45"/>
      <c r="N23" s="45"/>
      <c r="O23" s="45"/>
      <c r="P23" s="45"/>
      <c r="Q23" s="45"/>
      <c r="T23" s="50">
        <v>0.54166666666666663</v>
      </c>
      <c r="U23" s="51"/>
      <c r="V23" s="45" t="str">
        <f>ASC(A5)</f>
        <v>習志野香澄A</v>
      </c>
      <c r="W23" s="45"/>
      <c r="X23" s="45"/>
      <c r="Y23" s="45"/>
      <c r="Z23" s="45"/>
      <c r="AA23" s="45"/>
      <c r="AB23" s="5">
        <v>2</v>
      </c>
      <c r="AC23" s="6">
        <v>4</v>
      </c>
      <c r="AD23" s="5">
        <v>3</v>
      </c>
      <c r="AE23" s="45" t="str">
        <f>ASC(A13)</f>
        <v>ｸﾗｲﾑｲﾚﾌﾞﾝSC</v>
      </c>
      <c r="AF23" s="45"/>
      <c r="AG23" s="45"/>
      <c r="AH23" s="45"/>
      <c r="AI23" s="45"/>
      <c r="AJ23" s="45"/>
    </row>
    <row r="24" spans="1:36" x14ac:dyDescent="0.15">
      <c r="A24" s="50">
        <v>0.58333333333333337</v>
      </c>
      <c r="B24" s="51"/>
      <c r="C24" s="45" t="str">
        <f>ASC(A7)</f>
        <v>草加FCα</v>
      </c>
      <c r="D24" s="45"/>
      <c r="E24" s="45"/>
      <c r="F24" s="45"/>
      <c r="G24" s="45"/>
      <c r="H24" s="45"/>
      <c r="I24" s="5">
        <v>1</v>
      </c>
      <c r="J24" s="6">
        <v>7</v>
      </c>
      <c r="K24" s="5">
        <v>9</v>
      </c>
      <c r="L24" s="45" t="str">
        <f>ASC(A13)</f>
        <v>ｸﾗｲﾑｲﾚﾌﾞﾝSC</v>
      </c>
      <c r="M24" s="45"/>
      <c r="N24" s="45"/>
      <c r="O24" s="45"/>
      <c r="P24" s="45"/>
      <c r="Q24" s="45"/>
      <c r="T24" s="50">
        <v>0.58333333333333337</v>
      </c>
      <c r="U24" s="51"/>
      <c r="V24" s="45" t="s">
        <v>66</v>
      </c>
      <c r="W24" s="45"/>
      <c r="X24" s="45"/>
      <c r="Y24" s="45"/>
      <c r="Z24" s="45"/>
      <c r="AA24" s="45"/>
      <c r="AB24" s="5">
        <v>13</v>
      </c>
      <c r="AC24" s="27">
        <v>8</v>
      </c>
      <c r="AD24" s="5">
        <v>0</v>
      </c>
      <c r="AE24" s="45" t="s">
        <v>67</v>
      </c>
      <c r="AF24" s="45"/>
      <c r="AG24" s="45"/>
      <c r="AH24" s="45"/>
      <c r="AI24" s="45"/>
      <c r="AJ24" s="45"/>
    </row>
    <row r="25" spans="1:36" x14ac:dyDescent="0.15">
      <c r="A25" s="65">
        <v>0.625</v>
      </c>
      <c r="B25" s="45"/>
      <c r="C25" s="45" t="s">
        <v>66</v>
      </c>
      <c r="D25" s="45"/>
      <c r="E25" s="45"/>
      <c r="F25" s="45"/>
      <c r="G25" s="45"/>
      <c r="H25" s="45"/>
      <c r="I25" s="5">
        <v>0</v>
      </c>
      <c r="J25" s="25">
        <v>3</v>
      </c>
      <c r="K25" s="5">
        <v>8</v>
      </c>
      <c r="L25" s="45" t="s">
        <v>69</v>
      </c>
      <c r="M25" s="45"/>
      <c r="N25" s="45"/>
      <c r="O25" s="45"/>
      <c r="P25" s="45"/>
      <c r="Q25" s="45"/>
      <c r="T25" s="65">
        <v>0.625</v>
      </c>
      <c r="U25" s="45"/>
      <c r="V25" s="45" t="str">
        <f>ASC(A9)</f>
        <v>三郷Jr</v>
      </c>
      <c r="W25" s="45"/>
      <c r="X25" s="45"/>
      <c r="Y25" s="45"/>
      <c r="Z25" s="45"/>
      <c r="AA25" s="45"/>
      <c r="AB25" s="5">
        <v>8</v>
      </c>
      <c r="AC25" s="6">
        <v>9</v>
      </c>
      <c r="AD25" s="5">
        <v>0</v>
      </c>
      <c r="AE25" s="45" t="str">
        <f>ASC(A13)</f>
        <v>ｸﾗｲﾑｲﾚﾌﾞﾝSC</v>
      </c>
      <c r="AF25" s="45"/>
      <c r="AG25" s="45"/>
      <c r="AH25" s="45"/>
      <c r="AI25" s="45"/>
      <c r="AJ25" s="45"/>
    </row>
    <row r="26" spans="1:36" x14ac:dyDescent="0.15">
      <c r="E26" t="e">
        <f>+S13:AA26</f>
        <v>#VALUE!</v>
      </c>
      <c r="T26" s="65">
        <v>0.66666666666666663</v>
      </c>
      <c r="U26" s="45"/>
    </row>
    <row r="28" spans="1:36" x14ac:dyDescent="0.15">
      <c r="A28" t="s">
        <v>33</v>
      </c>
    </row>
    <row r="29" spans="1:36" x14ac:dyDescent="0.15">
      <c r="A29" t="s">
        <v>12</v>
      </c>
      <c r="D29" t="s">
        <v>44</v>
      </c>
      <c r="T29" t="s">
        <v>19</v>
      </c>
      <c r="W29" t="s">
        <v>44</v>
      </c>
    </row>
    <row r="30" spans="1:36" x14ac:dyDescent="0.15">
      <c r="A30" s="45" t="s">
        <v>10</v>
      </c>
      <c r="B30" s="45"/>
      <c r="C30" s="45" t="s">
        <v>11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T30" s="45" t="s">
        <v>10</v>
      </c>
      <c r="U30" s="45"/>
      <c r="V30" s="45" t="s">
        <v>11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1:36" x14ac:dyDescent="0.15">
      <c r="A31" s="65">
        <v>0.375</v>
      </c>
      <c r="B31" s="45"/>
      <c r="C31" s="94" t="s">
        <v>83</v>
      </c>
      <c r="D31" s="95"/>
      <c r="E31" s="95"/>
      <c r="F31" s="95"/>
      <c r="G31" s="95"/>
      <c r="H31" s="96"/>
      <c r="I31" s="5"/>
      <c r="J31" s="43" t="s">
        <v>84</v>
      </c>
      <c r="K31" s="5"/>
      <c r="L31" s="45" t="s">
        <v>85</v>
      </c>
      <c r="M31" s="45"/>
      <c r="N31" s="45"/>
      <c r="O31" s="45"/>
      <c r="P31" s="45"/>
      <c r="Q31" s="45"/>
      <c r="T31" s="65">
        <v>0.375</v>
      </c>
      <c r="U31" s="45"/>
      <c r="V31" s="45" t="s">
        <v>70</v>
      </c>
      <c r="W31" s="45"/>
      <c r="X31" s="45"/>
      <c r="Y31" s="45"/>
      <c r="Z31" s="45"/>
      <c r="AA31" s="45"/>
      <c r="AB31" s="5"/>
      <c r="AC31" s="38">
        <v>10</v>
      </c>
      <c r="AD31" s="5"/>
      <c r="AE31" s="68" t="s">
        <v>71</v>
      </c>
      <c r="AF31" s="69"/>
      <c r="AG31" s="69"/>
      <c r="AH31" s="69"/>
      <c r="AI31" s="69"/>
      <c r="AJ31" s="69"/>
    </row>
    <row r="32" spans="1:36" x14ac:dyDescent="0.15">
      <c r="A32" s="65">
        <v>0.41666666666666702</v>
      </c>
      <c r="B32" s="45"/>
      <c r="C32" s="45" t="s">
        <v>77</v>
      </c>
      <c r="D32" s="45"/>
      <c r="E32" s="45"/>
      <c r="F32" s="45"/>
      <c r="G32" s="45"/>
      <c r="H32" s="45"/>
      <c r="I32" s="5"/>
      <c r="J32" s="6"/>
      <c r="K32" s="5"/>
      <c r="L32" s="45" t="s">
        <v>25</v>
      </c>
      <c r="M32" s="45"/>
      <c r="N32" s="45"/>
      <c r="O32" s="45"/>
      <c r="P32" s="45"/>
      <c r="Q32" s="45"/>
      <c r="T32" s="65">
        <v>0.41666666666666702</v>
      </c>
      <c r="U32" s="45"/>
      <c r="V32" s="45" t="s">
        <v>76</v>
      </c>
      <c r="W32" s="45"/>
      <c r="X32" s="45"/>
      <c r="Y32" s="45"/>
      <c r="Z32" s="45"/>
      <c r="AA32" s="45"/>
      <c r="AB32" s="5"/>
      <c r="AC32" s="6"/>
      <c r="AD32" s="5"/>
      <c r="AE32" s="45" t="s">
        <v>43</v>
      </c>
      <c r="AF32" s="45"/>
      <c r="AG32" s="45"/>
      <c r="AH32" s="45"/>
      <c r="AI32" s="45"/>
      <c r="AJ32" s="45"/>
    </row>
    <row r="33" spans="1:36" x14ac:dyDescent="0.15">
      <c r="A33" s="65">
        <v>0.45833333333333298</v>
      </c>
      <c r="B33" s="45"/>
      <c r="C33" s="45" t="s">
        <v>59</v>
      </c>
      <c r="D33" s="45"/>
      <c r="E33" s="45"/>
      <c r="F33" s="45"/>
      <c r="G33" s="45"/>
      <c r="H33" s="45"/>
      <c r="I33" s="5"/>
      <c r="J33" s="6"/>
      <c r="K33" s="5"/>
      <c r="L33" s="45" t="s">
        <v>60</v>
      </c>
      <c r="M33" s="45"/>
      <c r="N33" s="45"/>
      <c r="O33" s="45"/>
      <c r="P33" s="45"/>
      <c r="Q33" s="45"/>
      <c r="T33" s="65">
        <v>0.45833333333333298</v>
      </c>
      <c r="U33" s="45"/>
      <c r="V33" s="45" t="s">
        <v>61</v>
      </c>
      <c r="W33" s="45"/>
      <c r="X33" s="45"/>
      <c r="Y33" s="45"/>
      <c r="Z33" s="45"/>
      <c r="AA33" s="45"/>
      <c r="AB33" s="5"/>
      <c r="AC33" s="25"/>
      <c r="AD33" s="5"/>
      <c r="AE33" s="45" t="s">
        <v>62</v>
      </c>
      <c r="AF33" s="45"/>
      <c r="AG33" s="45"/>
      <c r="AH33" s="45"/>
      <c r="AI33" s="45"/>
      <c r="AJ33" s="45"/>
    </row>
  </sheetData>
  <mergeCells count="135">
    <mergeCell ref="L31:Q31"/>
    <mergeCell ref="C31:H31"/>
    <mergeCell ref="B1:BI2"/>
    <mergeCell ref="A5:D6"/>
    <mergeCell ref="A7:D8"/>
    <mergeCell ref="A9:D10"/>
    <mergeCell ref="A11:D12"/>
    <mergeCell ref="A4:D4"/>
    <mergeCell ref="H6:J6"/>
    <mergeCell ref="K6:M6"/>
    <mergeCell ref="N6:P6"/>
    <mergeCell ref="E12:G12"/>
    <mergeCell ref="H12:J12"/>
    <mergeCell ref="K12:M12"/>
    <mergeCell ref="K8:M8"/>
    <mergeCell ref="N8:P8"/>
    <mergeCell ref="E10:G10"/>
    <mergeCell ref="E8:G8"/>
    <mergeCell ref="N10:P10"/>
    <mergeCell ref="AE5:AF6"/>
    <mergeCell ref="W7:X8"/>
    <mergeCell ref="W4:X4"/>
    <mergeCell ref="Y4:Z4"/>
    <mergeCell ref="AA4:AB4"/>
    <mergeCell ref="AC4:AD4"/>
    <mergeCell ref="AE4:AF4"/>
    <mergeCell ref="H4:J4"/>
    <mergeCell ref="K4:M4"/>
    <mergeCell ref="T26:U26"/>
    <mergeCell ref="V31:AA31"/>
    <mergeCell ref="AE31:AJ31"/>
    <mergeCell ref="AC7:AD8"/>
    <mergeCell ref="AE7:AF8"/>
    <mergeCell ref="K14:M14"/>
    <mergeCell ref="T13:T14"/>
    <mergeCell ref="T9:T10"/>
    <mergeCell ref="U9:U10"/>
    <mergeCell ref="T11:T12"/>
    <mergeCell ref="U11:U12"/>
    <mergeCell ref="A19:B19"/>
    <mergeCell ref="A20:B20"/>
    <mergeCell ref="C19:Q19"/>
    <mergeCell ref="T25:U25"/>
    <mergeCell ref="T22:U22"/>
    <mergeCell ref="T23:U23"/>
    <mergeCell ref="L23:Q23"/>
    <mergeCell ref="T21:U21"/>
    <mergeCell ref="C22:H22"/>
    <mergeCell ref="L22:Q22"/>
    <mergeCell ref="T24:U24"/>
    <mergeCell ref="C23:H23"/>
    <mergeCell ref="L24:Q24"/>
    <mergeCell ref="AE11:AF12"/>
    <mergeCell ref="V19:AJ19"/>
    <mergeCell ref="V21:AA21"/>
    <mergeCell ref="AE21:AJ21"/>
    <mergeCell ref="V9:V10"/>
    <mergeCell ref="V11:V12"/>
    <mergeCell ref="W13:X14"/>
    <mergeCell ref="C30:Q30"/>
    <mergeCell ref="T30:U30"/>
    <mergeCell ref="C25:H25"/>
    <mergeCell ref="V23:AA23"/>
    <mergeCell ref="AE23:AJ23"/>
    <mergeCell ref="V24:AA24"/>
    <mergeCell ref="AE20:AJ20"/>
    <mergeCell ref="AE24:AJ24"/>
    <mergeCell ref="V20:AA20"/>
    <mergeCell ref="A21:B21"/>
    <mergeCell ref="A22:B22"/>
    <mergeCell ref="A23:B23"/>
    <mergeCell ref="A24:B24"/>
    <mergeCell ref="A25:B25"/>
    <mergeCell ref="C24:H24"/>
    <mergeCell ref="A30:B30"/>
    <mergeCell ref="V30:AJ30"/>
    <mergeCell ref="V25:AA25"/>
    <mergeCell ref="AE25:AJ25"/>
    <mergeCell ref="A33:B33"/>
    <mergeCell ref="V32:AA32"/>
    <mergeCell ref="AE32:AJ32"/>
    <mergeCell ref="T33:U33"/>
    <mergeCell ref="A32:B32"/>
    <mergeCell ref="V33:AA33"/>
    <mergeCell ref="AE33:AJ33"/>
    <mergeCell ref="T32:U32"/>
    <mergeCell ref="A31:B31"/>
    <mergeCell ref="T31:U31"/>
    <mergeCell ref="C33:H33"/>
    <mergeCell ref="L33:Q33"/>
    <mergeCell ref="C32:H32"/>
    <mergeCell ref="L32:Q32"/>
    <mergeCell ref="T20:U20"/>
    <mergeCell ref="V5:V6"/>
    <mergeCell ref="V7:V8"/>
    <mergeCell ref="L25:Q25"/>
    <mergeCell ref="Q4:S4"/>
    <mergeCell ref="Q6:S6"/>
    <mergeCell ref="Q8:S8"/>
    <mergeCell ref="Q10:S10"/>
    <mergeCell ref="N12:P12"/>
    <mergeCell ref="Q12:S12"/>
    <mergeCell ref="N14:P14"/>
    <mergeCell ref="Q14:S14"/>
    <mergeCell ref="U13:U14"/>
    <mergeCell ref="V13:V14"/>
    <mergeCell ref="T5:T6"/>
    <mergeCell ref="U5:U6"/>
    <mergeCell ref="T7:T8"/>
    <mergeCell ref="U7:U8"/>
    <mergeCell ref="N4:P4"/>
    <mergeCell ref="E4:G4"/>
    <mergeCell ref="Y13:Z14"/>
    <mergeCell ref="AA13:AB14"/>
    <mergeCell ref="AC13:AD14"/>
    <mergeCell ref="AE13:AF14"/>
    <mergeCell ref="A13:D14"/>
    <mergeCell ref="E14:G14"/>
    <mergeCell ref="H14:J14"/>
    <mergeCell ref="T19:U19"/>
    <mergeCell ref="W5:X6"/>
    <mergeCell ref="Y5:Z6"/>
    <mergeCell ref="AA5:AB6"/>
    <mergeCell ref="AC5:AD6"/>
    <mergeCell ref="W9:X10"/>
    <mergeCell ref="Y9:Z10"/>
    <mergeCell ref="AA9:AB10"/>
    <mergeCell ref="AC9:AD10"/>
    <mergeCell ref="AE9:AF10"/>
    <mergeCell ref="Y7:Z8"/>
    <mergeCell ref="AA7:AB8"/>
    <mergeCell ref="W11:X12"/>
    <mergeCell ref="Y11:Z12"/>
    <mergeCell ref="AA11:AB12"/>
    <mergeCell ref="AC11:AD12"/>
  </mergeCells>
  <phoneticPr fontId="1"/>
  <pageMargins left="0.7" right="0.7" top="0.75" bottom="0.75" header="0.3" footer="0.3"/>
  <pageSetup paperSize="9" scale="7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2"/>
  <sheetViews>
    <sheetView topLeftCell="A6" zoomScale="70" zoomScaleNormal="70" workbookViewId="0">
      <selection activeCell="U24" sqref="U24"/>
    </sheetView>
  </sheetViews>
  <sheetFormatPr defaultColWidth="3.125" defaultRowHeight="13.5" x14ac:dyDescent="0.15"/>
  <cols>
    <col min="8" max="8" width="3.5" bestFit="1" customWidth="1"/>
    <col min="10" max="10" width="3.5" bestFit="1" customWidth="1"/>
    <col min="13" max="13" width="3.5" bestFit="1" customWidth="1"/>
    <col min="41" max="41" width="3.5" bestFit="1" customWidth="1"/>
  </cols>
  <sheetData>
    <row r="1" spans="1:61" x14ac:dyDescent="0.15">
      <c r="B1" s="70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</row>
    <row r="2" spans="1:61" x14ac:dyDescent="0.1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</row>
    <row r="3" spans="1:61" x14ac:dyDescent="0.15">
      <c r="A3" t="s">
        <v>0</v>
      </c>
      <c r="W3">
        <v>3</v>
      </c>
      <c r="X3">
        <v>1</v>
      </c>
      <c r="AG3" t="s">
        <v>1</v>
      </c>
      <c r="BC3">
        <v>3</v>
      </c>
      <c r="BD3">
        <v>1</v>
      </c>
    </row>
    <row r="4" spans="1:61" x14ac:dyDescent="0.15">
      <c r="A4" s="45"/>
      <c r="B4" s="45"/>
      <c r="C4" s="45"/>
      <c r="D4" s="45"/>
      <c r="E4" s="44" t="str">
        <f>ASC(A5)</f>
        <v>第1SSC A</v>
      </c>
      <c r="F4" s="44"/>
      <c r="G4" s="44"/>
      <c r="H4" s="45" t="str">
        <f>ASC(A7)</f>
        <v>三郷JrA</v>
      </c>
      <c r="I4" s="45"/>
      <c r="J4" s="45"/>
      <c r="K4" s="44" t="str">
        <f>ASC(A9)</f>
        <v>草加FCｱﾙﾌｧ</v>
      </c>
      <c r="L4" s="44"/>
      <c r="M4" s="44"/>
      <c r="N4" s="83" t="str">
        <f>ASC(A11)</f>
        <v/>
      </c>
      <c r="O4" s="83"/>
      <c r="P4" s="83"/>
      <c r="Q4" s="21" t="s">
        <v>2</v>
      </c>
      <c r="R4" s="22" t="s">
        <v>3</v>
      </c>
      <c r="S4" s="22" t="s">
        <v>4</v>
      </c>
      <c r="T4" s="69" t="s">
        <v>5</v>
      </c>
      <c r="U4" s="69"/>
      <c r="V4" s="69" t="s">
        <v>6</v>
      </c>
      <c r="W4" s="69"/>
      <c r="X4" s="69" t="s">
        <v>7</v>
      </c>
      <c r="Y4" s="69"/>
      <c r="Z4" s="69" t="s">
        <v>8</v>
      </c>
      <c r="AA4" s="69"/>
      <c r="AB4" s="69" t="s">
        <v>9</v>
      </c>
      <c r="AC4" s="69"/>
      <c r="AG4" s="45"/>
      <c r="AH4" s="45"/>
      <c r="AI4" s="45"/>
      <c r="AJ4" s="45"/>
      <c r="AK4" s="44" t="str">
        <f>ASC(AG5)</f>
        <v>東北ﾃﾞﾙｿｰﾚ</v>
      </c>
      <c r="AL4" s="44"/>
      <c r="AM4" s="44"/>
      <c r="AN4" s="45" t="str">
        <f>ASC(AG7)</f>
        <v>三郷JrB</v>
      </c>
      <c r="AO4" s="45"/>
      <c r="AP4" s="45"/>
      <c r="AQ4" s="52" t="str">
        <f>ASC(AG9)</f>
        <v>秩父JrMUSASHI</v>
      </c>
      <c r="AR4" s="52"/>
      <c r="AS4" s="52"/>
      <c r="AT4" s="44" t="str">
        <f>ASC(AG11)</f>
        <v>第1SSC B</v>
      </c>
      <c r="AU4" s="44"/>
      <c r="AV4" s="44"/>
      <c r="AW4" s="21" t="s">
        <v>2</v>
      </c>
      <c r="AX4" s="22" t="s">
        <v>3</v>
      </c>
      <c r="AY4" s="22" t="s">
        <v>4</v>
      </c>
      <c r="AZ4" s="69" t="s">
        <v>5</v>
      </c>
      <c r="BA4" s="69"/>
      <c r="BB4" s="69" t="s">
        <v>6</v>
      </c>
      <c r="BC4" s="69"/>
      <c r="BD4" s="69" t="s">
        <v>7</v>
      </c>
      <c r="BE4" s="69"/>
      <c r="BF4" s="69" t="s">
        <v>8</v>
      </c>
      <c r="BG4" s="69"/>
      <c r="BH4" s="69" t="s">
        <v>9</v>
      </c>
      <c r="BI4" s="69"/>
    </row>
    <row r="5" spans="1:61" x14ac:dyDescent="0.15">
      <c r="A5" s="68" t="s">
        <v>40</v>
      </c>
      <c r="B5" s="69"/>
      <c r="C5" s="69"/>
      <c r="D5" s="69"/>
      <c r="E5" s="9"/>
      <c r="F5" s="10"/>
      <c r="G5" s="10"/>
      <c r="H5" s="3">
        <f>ABS(G7)</f>
        <v>3</v>
      </c>
      <c r="I5" s="16"/>
      <c r="J5" s="17">
        <f>ABS(E7)</f>
        <v>1</v>
      </c>
      <c r="K5" s="3">
        <v>9</v>
      </c>
      <c r="L5" s="16"/>
      <c r="M5" s="17">
        <v>0</v>
      </c>
      <c r="N5" s="29"/>
      <c r="O5" s="29"/>
      <c r="P5" s="29"/>
      <c r="Q5" s="45">
        <v>2</v>
      </c>
      <c r="R5" s="45">
        <v>0</v>
      </c>
      <c r="S5" s="45">
        <v>0</v>
      </c>
      <c r="T5" s="45">
        <f>SUM(H5+K5+N5)</f>
        <v>12</v>
      </c>
      <c r="U5" s="45"/>
      <c r="V5" s="45">
        <f>SUM(J5+M5+P5)</f>
        <v>1</v>
      </c>
      <c r="W5" s="45"/>
      <c r="X5" s="45">
        <f>SUM(T5-V5)</f>
        <v>11</v>
      </c>
      <c r="Y5" s="45"/>
      <c r="Z5" s="45">
        <f>SUM(Q5*W3+R5*X3)</f>
        <v>6</v>
      </c>
      <c r="AA5" s="45"/>
      <c r="AB5" s="45">
        <v>1</v>
      </c>
      <c r="AC5" s="45"/>
      <c r="AG5" s="68" t="s">
        <v>34</v>
      </c>
      <c r="AH5" s="69"/>
      <c r="AI5" s="69"/>
      <c r="AJ5" s="69"/>
      <c r="AK5" s="9"/>
      <c r="AL5" s="10"/>
      <c r="AM5" s="10"/>
      <c r="AN5" s="3" t="str">
        <f>ASC(AM7)</f>
        <v>1</v>
      </c>
      <c r="AO5" s="16"/>
      <c r="AP5" s="17" t="str">
        <f>ASC(AK7)</f>
        <v>1</v>
      </c>
      <c r="AQ5" s="16">
        <f>ABS(AM9)</f>
        <v>1</v>
      </c>
      <c r="AR5" s="16"/>
      <c r="AS5" s="16">
        <f>ABS(AK9)</f>
        <v>2</v>
      </c>
      <c r="AT5" s="3">
        <f>ABS(AM11)</f>
        <v>2</v>
      </c>
      <c r="AU5" s="16"/>
      <c r="AV5" s="17">
        <f>ABS(AK11)</f>
        <v>1</v>
      </c>
      <c r="AW5" s="45">
        <v>1</v>
      </c>
      <c r="AX5" s="45">
        <v>1</v>
      </c>
      <c r="AY5" s="45">
        <v>1</v>
      </c>
      <c r="AZ5" s="45">
        <f>SUM(AN5+AQ5+AT5)</f>
        <v>4</v>
      </c>
      <c r="BA5" s="45"/>
      <c r="BB5" s="45">
        <f>SUM(AP5+AS5+AV5)</f>
        <v>4</v>
      </c>
      <c r="BC5" s="45"/>
      <c r="BD5" s="45">
        <f>SUM(AZ5-BB5)</f>
        <v>0</v>
      </c>
      <c r="BE5" s="45"/>
      <c r="BF5" s="45">
        <f>SUM(AW5*BC3+AX5*BD3)</f>
        <v>4</v>
      </c>
      <c r="BG5" s="45"/>
      <c r="BH5" s="45">
        <v>3</v>
      </c>
      <c r="BI5" s="45"/>
    </row>
    <row r="6" spans="1:61" x14ac:dyDescent="0.15">
      <c r="A6" s="69"/>
      <c r="B6" s="69"/>
      <c r="C6" s="69"/>
      <c r="D6" s="69"/>
      <c r="E6" s="18"/>
      <c r="F6" s="19"/>
      <c r="G6" s="19"/>
      <c r="H6" s="47">
        <v>1</v>
      </c>
      <c r="I6" s="48"/>
      <c r="J6" s="49"/>
      <c r="K6" s="47">
        <v>2</v>
      </c>
      <c r="L6" s="48"/>
      <c r="M6" s="49"/>
      <c r="N6" s="87">
        <v>3</v>
      </c>
      <c r="O6" s="87"/>
      <c r="P6" s="87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G6" s="69"/>
      <c r="AH6" s="69"/>
      <c r="AI6" s="69"/>
      <c r="AJ6" s="69"/>
      <c r="AK6" s="18"/>
      <c r="AL6" s="19"/>
      <c r="AM6" s="19"/>
      <c r="AN6" s="47" t="s">
        <v>13</v>
      </c>
      <c r="AO6" s="48"/>
      <c r="AP6" s="49"/>
      <c r="AQ6" s="48" t="s">
        <v>14</v>
      </c>
      <c r="AR6" s="48"/>
      <c r="AS6" s="48"/>
      <c r="AT6" s="47" t="s">
        <v>15</v>
      </c>
      <c r="AU6" s="48"/>
      <c r="AV6" s="49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</row>
    <row r="7" spans="1:61" x14ac:dyDescent="0.15">
      <c r="A7" s="45" t="s">
        <v>36</v>
      </c>
      <c r="B7" s="45"/>
      <c r="C7" s="45"/>
      <c r="D7" s="45"/>
      <c r="E7">
        <v>1</v>
      </c>
      <c r="G7">
        <v>3</v>
      </c>
      <c r="H7" s="12"/>
      <c r="I7" s="7"/>
      <c r="J7" s="13"/>
      <c r="K7" s="14">
        <f>ABS(J9)</f>
        <v>19</v>
      </c>
      <c r="L7" s="8"/>
      <c r="M7" s="15">
        <f>ABS(H9)</f>
        <v>0</v>
      </c>
      <c r="N7" s="32"/>
      <c r="O7" s="32"/>
      <c r="P7" s="32"/>
      <c r="Q7" s="45">
        <v>1</v>
      </c>
      <c r="R7" s="45">
        <v>0</v>
      </c>
      <c r="S7" s="45"/>
      <c r="T7" s="45">
        <f>SUM(E7+H7+K7+N7)</f>
        <v>20</v>
      </c>
      <c r="U7" s="45"/>
      <c r="V7" s="45">
        <f>SUM(G7+J7+M7+P7)</f>
        <v>3</v>
      </c>
      <c r="W7" s="45"/>
      <c r="X7" s="45">
        <f>SUM(T7-V7)</f>
        <v>17</v>
      </c>
      <c r="Y7" s="45"/>
      <c r="Z7" s="45">
        <f>SUM(Q7*W3+R7*X3)</f>
        <v>3</v>
      </c>
      <c r="AA7" s="45"/>
      <c r="AB7" s="45">
        <v>2</v>
      </c>
      <c r="AC7" s="45"/>
      <c r="AG7" s="45" t="s">
        <v>37</v>
      </c>
      <c r="AH7" s="45"/>
      <c r="AI7" s="45"/>
      <c r="AJ7" s="45"/>
      <c r="AK7">
        <v>1</v>
      </c>
      <c r="AM7">
        <v>1</v>
      </c>
      <c r="AN7" s="12"/>
      <c r="AO7" s="7"/>
      <c r="AP7" s="13"/>
      <c r="AQ7" t="str">
        <f>ASC(AP9)</f>
        <v>3</v>
      </c>
      <c r="AS7" t="str">
        <f>ASC(AN9)</f>
        <v>2</v>
      </c>
      <c r="AT7" s="14">
        <f>ABS(AP11)</f>
        <v>7</v>
      </c>
      <c r="AU7" s="8"/>
      <c r="AV7" s="15">
        <f>ABS(AN11)</f>
        <v>1</v>
      </c>
      <c r="AW7" s="45">
        <v>2</v>
      </c>
      <c r="AX7" s="45">
        <v>1</v>
      </c>
      <c r="AY7" s="45">
        <v>0</v>
      </c>
      <c r="AZ7" s="45">
        <f>SUM(AK7+AN7+AQ7+AT7)</f>
        <v>11</v>
      </c>
      <c r="BA7" s="45"/>
      <c r="BB7" s="45">
        <f>SUM(AM7+AP7+AS7+AV7)</f>
        <v>4</v>
      </c>
      <c r="BC7" s="45"/>
      <c r="BD7" s="45">
        <f>SUM(AZ7-BB7)</f>
        <v>7</v>
      </c>
      <c r="BE7" s="45"/>
      <c r="BF7" s="45">
        <f>SUM(AW7*BC3+AX7*BD3)</f>
        <v>7</v>
      </c>
      <c r="BG7" s="45"/>
      <c r="BH7" s="45">
        <v>1</v>
      </c>
      <c r="BI7" s="45"/>
    </row>
    <row r="8" spans="1:61" x14ac:dyDescent="0.15">
      <c r="A8" s="45"/>
      <c r="B8" s="45"/>
      <c r="C8" s="45"/>
      <c r="D8" s="45"/>
      <c r="E8" s="74"/>
      <c r="F8" s="74"/>
      <c r="G8" s="74"/>
      <c r="H8" s="12"/>
      <c r="I8" s="7"/>
      <c r="J8" s="13"/>
      <c r="K8" s="78">
        <v>3</v>
      </c>
      <c r="L8" s="89"/>
      <c r="M8" s="90"/>
      <c r="N8" s="91">
        <v>5</v>
      </c>
      <c r="O8" s="91"/>
      <c r="P8" s="91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G8" s="45"/>
      <c r="AH8" s="45"/>
      <c r="AI8" s="45"/>
      <c r="AJ8" s="45"/>
      <c r="AK8" s="74"/>
      <c r="AL8" s="74"/>
      <c r="AM8" s="74"/>
      <c r="AN8" s="12"/>
      <c r="AO8" s="7"/>
      <c r="AP8" s="13"/>
      <c r="AQ8" s="74" t="s">
        <v>16</v>
      </c>
      <c r="AR8" s="74"/>
      <c r="AS8" s="74"/>
      <c r="AT8" s="78" t="s">
        <v>17</v>
      </c>
      <c r="AU8" s="89"/>
      <c r="AV8" s="90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</row>
    <row r="9" spans="1:61" x14ac:dyDescent="0.15">
      <c r="A9" s="68" t="s">
        <v>35</v>
      </c>
      <c r="B9" s="69"/>
      <c r="C9" s="69"/>
      <c r="D9" s="69"/>
      <c r="E9" s="3">
        <v>0</v>
      </c>
      <c r="F9" s="16"/>
      <c r="G9" s="16">
        <v>9</v>
      </c>
      <c r="H9" s="3">
        <v>0</v>
      </c>
      <c r="I9" s="16"/>
      <c r="J9" s="17">
        <v>19</v>
      </c>
      <c r="K9" s="9"/>
      <c r="L9" s="10"/>
      <c r="M9" s="11"/>
      <c r="N9" s="29"/>
      <c r="O9" s="29"/>
      <c r="P9" s="29"/>
      <c r="Q9" s="45">
        <v>0</v>
      </c>
      <c r="R9" s="45">
        <v>0</v>
      </c>
      <c r="S9" s="45">
        <v>2</v>
      </c>
      <c r="T9" s="45">
        <f>SUM(E9+H9+K9+N9)</f>
        <v>0</v>
      </c>
      <c r="U9" s="45"/>
      <c r="V9" s="45">
        <f>SUM(G9+J9+M9+P9)</f>
        <v>28</v>
      </c>
      <c r="W9" s="45"/>
      <c r="X9" s="45">
        <f>SUM(T9-V9)</f>
        <v>-28</v>
      </c>
      <c r="Y9" s="45"/>
      <c r="Z9" s="45">
        <f>SUM(Q9*W3+R9*X3)</f>
        <v>0</v>
      </c>
      <c r="AA9" s="45"/>
      <c r="AB9" s="45">
        <v>3</v>
      </c>
      <c r="AC9" s="45"/>
      <c r="AG9" s="68" t="s">
        <v>42</v>
      </c>
      <c r="AH9" s="69"/>
      <c r="AI9" s="69"/>
      <c r="AJ9" s="69"/>
      <c r="AK9" s="3">
        <v>2</v>
      </c>
      <c r="AL9" s="16"/>
      <c r="AM9" s="16">
        <v>1</v>
      </c>
      <c r="AN9" s="3">
        <v>2</v>
      </c>
      <c r="AO9" s="16"/>
      <c r="AP9" s="17">
        <v>3</v>
      </c>
      <c r="AQ9" s="10"/>
      <c r="AR9" s="10"/>
      <c r="AS9" s="10"/>
      <c r="AT9" s="3" t="str">
        <f>ASC(AS11)</f>
        <v>2</v>
      </c>
      <c r="AU9" s="16"/>
      <c r="AV9" s="17" t="str">
        <f>ASC(AQ11)</f>
        <v>1</v>
      </c>
      <c r="AW9" s="45">
        <v>2</v>
      </c>
      <c r="AX9" s="45">
        <v>0</v>
      </c>
      <c r="AY9" s="45">
        <v>1</v>
      </c>
      <c r="AZ9" s="45">
        <f>SUM(AK9+AN9+AQ9+AT9)</f>
        <v>6</v>
      </c>
      <c r="BA9" s="45"/>
      <c r="BB9" s="45">
        <f>SUM(AM9+AP9+AS9+AV9)</f>
        <v>5</v>
      </c>
      <c r="BC9" s="45"/>
      <c r="BD9" s="45">
        <f>SUM(AZ9-BB9)</f>
        <v>1</v>
      </c>
      <c r="BE9" s="45"/>
      <c r="BF9" s="45">
        <f>SUM(AW9*BC3+AX9*BD3)</f>
        <v>6</v>
      </c>
      <c r="BG9" s="45"/>
      <c r="BH9" s="45">
        <v>2</v>
      </c>
      <c r="BI9" s="45"/>
    </row>
    <row r="10" spans="1:61" x14ac:dyDescent="0.15">
      <c r="A10" s="69"/>
      <c r="B10" s="69"/>
      <c r="C10" s="69"/>
      <c r="D10" s="69"/>
      <c r="E10" s="47"/>
      <c r="F10" s="48"/>
      <c r="G10" s="48"/>
      <c r="H10" s="4"/>
      <c r="I10" s="2"/>
      <c r="J10" s="23"/>
      <c r="K10" s="18"/>
      <c r="L10" s="19"/>
      <c r="M10" s="20"/>
      <c r="N10" s="87">
        <v>6</v>
      </c>
      <c r="O10" s="87"/>
      <c r="P10" s="87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G10" s="69"/>
      <c r="AH10" s="69"/>
      <c r="AI10" s="69"/>
      <c r="AJ10" s="69"/>
      <c r="AK10" s="47"/>
      <c r="AL10" s="48"/>
      <c r="AM10" s="48"/>
      <c r="AN10" s="47"/>
      <c r="AO10" s="48"/>
      <c r="AP10" s="49"/>
      <c r="AQ10" s="19"/>
      <c r="AR10" s="19"/>
      <c r="AS10" s="19"/>
      <c r="AT10" s="47"/>
      <c r="AU10" s="48"/>
      <c r="AV10" s="49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</row>
    <row r="11" spans="1:61" x14ac:dyDescent="0.15">
      <c r="A11" s="83"/>
      <c r="B11" s="83"/>
      <c r="C11" s="83"/>
      <c r="D11" s="83"/>
      <c r="E11" s="28"/>
      <c r="F11" s="29"/>
      <c r="G11" s="29"/>
      <c r="H11" s="28"/>
      <c r="I11" s="29"/>
      <c r="J11" s="30"/>
      <c r="K11" s="28"/>
      <c r="L11" s="29"/>
      <c r="M11" s="30"/>
      <c r="N11" s="29"/>
      <c r="O11" s="29"/>
      <c r="P11" s="29"/>
      <c r="Q11" s="83"/>
      <c r="R11" s="83"/>
      <c r="S11" s="83"/>
      <c r="T11" s="83">
        <f>SUM(E11+H11+K11+N11)</f>
        <v>0</v>
      </c>
      <c r="U11" s="83"/>
      <c r="V11" s="83">
        <f>SUM(G11+J11+M11+P11)</f>
        <v>0</v>
      </c>
      <c r="W11" s="83"/>
      <c r="X11" s="83">
        <f>SUM(T11-V11)</f>
        <v>0</v>
      </c>
      <c r="Y11" s="83"/>
      <c r="Z11" s="83">
        <f>SUM(Q11*W3+R11*X3)</f>
        <v>0</v>
      </c>
      <c r="AA11" s="83"/>
      <c r="AB11" s="83"/>
      <c r="AC11" s="83"/>
      <c r="AG11" s="84" t="s">
        <v>41</v>
      </c>
      <c r="AH11" s="85"/>
      <c r="AI11" s="85"/>
      <c r="AJ11" s="85"/>
      <c r="AK11" s="3">
        <v>1</v>
      </c>
      <c r="AL11" s="16"/>
      <c r="AM11" s="16">
        <v>2</v>
      </c>
      <c r="AN11" s="3">
        <v>1</v>
      </c>
      <c r="AO11" s="16"/>
      <c r="AP11" s="17">
        <v>7</v>
      </c>
      <c r="AQ11" s="16">
        <v>1</v>
      </c>
      <c r="AR11" s="16"/>
      <c r="AS11" s="16">
        <v>2</v>
      </c>
      <c r="AT11" s="9"/>
      <c r="AU11" s="10"/>
      <c r="AV11" s="11"/>
      <c r="AW11" s="45">
        <v>1</v>
      </c>
      <c r="AX11" s="45">
        <v>0</v>
      </c>
      <c r="AY11" s="45">
        <v>2</v>
      </c>
      <c r="AZ11" s="45">
        <f>SUM(AK11+AN11+AQ11+AT11)</f>
        <v>3</v>
      </c>
      <c r="BA11" s="45"/>
      <c r="BB11" s="45">
        <f>SUM(AM11+AP11+AS11+AV11)</f>
        <v>11</v>
      </c>
      <c r="BC11" s="45"/>
      <c r="BD11" s="45">
        <f>SUM(AZ11-BB11)</f>
        <v>-8</v>
      </c>
      <c r="BE11" s="45"/>
      <c r="BF11" s="45">
        <f>SUM(AW11*BC3+AX11*BD3)</f>
        <v>3</v>
      </c>
      <c r="BG11" s="45"/>
      <c r="BH11" s="45">
        <v>4</v>
      </c>
      <c r="BI11" s="45"/>
    </row>
    <row r="12" spans="1:61" x14ac:dyDescent="0.15">
      <c r="A12" s="83"/>
      <c r="B12" s="83"/>
      <c r="C12" s="83"/>
      <c r="D12" s="83"/>
      <c r="E12" s="86"/>
      <c r="F12" s="87"/>
      <c r="G12" s="87"/>
      <c r="H12" s="86"/>
      <c r="I12" s="87"/>
      <c r="J12" s="88"/>
      <c r="K12" s="86"/>
      <c r="L12" s="87"/>
      <c r="M12" s="88"/>
      <c r="N12" s="31"/>
      <c r="O12" s="31"/>
      <c r="P12" s="31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G12" s="85"/>
      <c r="AH12" s="85"/>
      <c r="AI12" s="85"/>
      <c r="AJ12" s="85"/>
      <c r="AK12" s="47"/>
      <c r="AL12" s="48"/>
      <c r="AM12" s="48"/>
      <c r="AN12" s="47"/>
      <c r="AO12" s="48"/>
      <c r="AP12" s="49"/>
      <c r="AQ12" s="48"/>
      <c r="AR12" s="48"/>
      <c r="AS12" s="48"/>
      <c r="AT12" s="18"/>
      <c r="AU12" s="19"/>
      <c r="AV12" s="20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</row>
    <row r="13" spans="1:61" x14ac:dyDescent="0.15">
      <c r="A13" t="s">
        <v>32</v>
      </c>
    </row>
    <row r="14" spans="1:61" x14ac:dyDescent="0.15">
      <c r="A14" t="s">
        <v>12</v>
      </c>
      <c r="AG14" t="s">
        <v>19</v>
      </c>
    </row>
    <row r="15" spans="1:61" x14ac:dyDescent="0.15">
      <c r="A15" s="45" t="s">
        <v>10</v>
      </c>
      <c r="B15" s="45"/>
      <c r="C15" s="45" t="s">
        <v>11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AG15" s="45" t="s">
        <v>10</v>
      </c>
      <c r="AH15" s="45"/>
      <c r="AI15" s="45" t="s">
        <v>11</v>
      </c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</row>
    <row r="16" spans="1:61" x14ac:dyDescent="0.15">
      <c r="A16" s="50">
        <v>0.41666666666666669</v>
      </c>
      <c r="B16" s="51"/>
      <c r="C16" s="79"/>
      <c r="D16" s="79"/>
      <c r="E16" s="79"/>
      <c r="F16" s="79"/>
      <c r="G16" s="79"/>
      <c r="H16" s="79"/>
      <c r="I16" s="34"/>
      <c r="J16" s="36" t="s">
        <v>56</v>
      </c>
      <c r="K16" s="34"/>
      <c r="L16" s="79"/>
      <c r="M16" s="79"/>
      <c r="N16" s="79"/>
      <c r="O16" s="79"/>
      <c r="P16" s="79"/>
      <c r="Q16" s="79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81">
        <v>0.41666666666666669</v>
      </c>
      <c r="AH16" s="82"/>
      <c r="AI16" s="79" t="str">
        <f>ASC(AG9)</f>
        <v>秩父JrMUSASHI</v>
      </c>
      <c r="AJ16" s="79"/>
      <c r="AK16" s="79"/>
      <c r="AL16" s="79"/>
      <c r="AM16" s="79"/>
      <c r="AN16" s="79"/>
      <c r="AO16" s="34">
        <v>1</v>
      </c>
      <c r="AP16" s="33" t="s">
        <v>18</v>
      </c>
      <c r="AQ16" s="34">
        <v>1</v>
      </c>
      <c r="AR16" s="79" t="str">
        <f>ASC(AG11)</f>
        <v>第1SSC B</v>
      </c>
      <c r="AS16" s="79"/>
      <c r="AT16" s="79"/>
      <c r="AU16" s="79"/>
      <c r="AV16" s="79"/>
      <c r="AW16" s="79"/>
    </row>
    <row r="17" spans="1:49" x14ac:dyDescent="0.15">
      <c r="A17" s="50">
        <v>0.45833333333333331</v>
      </c>
      <c r="B17" s="51"/>
      <c r="C17" s="79" t="str">
        <f>ASC(AG5)</f>
        <v>東北ﾃﾞﾙｿｰﾚ</v>
      </c>
      <c r="D17" s="79"/>
      <c r="E17" s="79"/>
      <c r="F17" s="79"/>
      <c r="G17" s="79"/>
      <c r="H17" s="79"/>
      <c r="I17" s="34">
        <v>1</v>
      </c>
      <c r="J17" s="33" t="s">
        <v>13</v>
      </c>
      <c r="K17" s="34">
        <v>1</v>
      </c>
      <c r="L17" s="79" t="str">
        <f>ASC(AG7)</f>
        <v>三郷JrB</v>
      </c>
      <c r="M17" s="79"/>
      <c r="N17" s="79"/>
      <c r="O17" s="79"/>
      <c r="P17" s="79"/>
      <c r="Q17" s="79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81">
        <v>0.45833333333333331</v>
      </c>
      <c r="AH17" s="82"/>
      <c r="AI17" s="79" t="str">
        <f>ASC(A7)</f>
        <v>三郷JrA</v>
      </c>
      <c r="AJ17" s="79"/>
      <c r="AK17" s="79"/>
      <c r="AL17" s="79"/>
      <c r="AM17" s="79"/>
      <c r="AN17" s="79"/>
      <c r="AO17" s="34">
        <v>19</v>
      </c>
      <c r="AP17" s="33">
        <v>3</v>
      </c>
      <c r="AQ17" s="34">
        <v>0</v>
      </c>
      <c r="AR17" s="79" t="str">
        <f>ASC(A9)</f>
        <v>草加FCｱﾙﾌｧ</v>
      </c>
      <c r="AS17" s="79"/>
      <c r="AT17" s="79"/>
      <c r="AU17" s="79"/>
      <c r="AV17" s="79"/>
      <c r="AW17" s="79"/>
    </row>
    <row r="18" spans="1:49" x14ac:dyDescent="0.15">
      <c r="A18" s="50">
        <v>0.54166666666666663</v>
      </c>
      <c r="B18" s="51"/>
      <c r="C18" s="79" t="str">
        <f>ASC(AG5)</f>
        <v>東北ﾃﾞﾙｿｰﾚ</v>
      </c>
      <c r="D18" s="79"/>
      <c r="E18" s="79"/>
      <c r="F18" s="79"/>
      <c r="G18" s="79"/>
      <c r="H18" s="79"/>
      <c r="I18" s="34">
        <v>2</v>
      </c>
      <c r="J18" s="33" t="s">
        <v>15</v>
      </c>
      <c r="K18" s="34">
        <v>1</v>
      </c>
      <c r="L18" s="79" t="str">
        <f>ASC(AG11)</f>
        <v>第1SSC B</v>
      </c>
      <c r="M18" s="79"/>
      <c r="N18" s="79"/>
      <c r="O18" s="79"/>
      <c r="P18" s="79"/>
      <c r="Q18" s="79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81">
        <v>0.54166666666666663</v>
      </c>
      <c r="AH18" s="82"/>
      <c r="AI18" s="79" t="str">
        <f>ASC(AG7)</f>
        <v>三郷JrB</v>
      </c>
      <c r="AJ18" s="79"/>
      <c r="AK18" s="79"/>
      <c r="AL18" s="79"/>
      <c r="AM18" s="79"/>
      <c r="AN18" s="79"/>
      <c r="AO18" s="34">
        <v>3</v>
      </c>
      <c r="AP18" s="33" t="s">
        <v>16</v>
      </c>
      <c r="AQ18" s="34">
        <v>2</v>
      </c>
      <c r="AR18" s="79" t="str">
        <f>ASC(AG9)</f>
        <v>秩父JrMUSASHI</v>
      </c>
      <c r="AS18" s="79"/>
      <c r="AT18" s="79"/>
      <c r="AU18" s="79"/>
      <c r="AV18" s="79"/>
      <c r="AW18" s="79"/>
    </row>
    <row r="19" spans="1:49" x14ac:dyDescent="0.15">
      <c r="A19" s="50">
        <v>0.58333333333333337</v>
      </c>
      <c r="B19" s="51"/>
      <c r="C19" s="79" t="str">
        <f>ASC(A5)</f>
        <v>第1SSC A</v>
      </c>
      <c r="D19" s="79"/>
      <c r="E19" s="79"/>
      <c r="F19" s="79"/>
      <c r="G19" s="79"/>
      <c r="H19" s="79"/>
      <c r="I19" s="34">
        <v>3</v>
      </c>
      <c r="J19" s="33">
        <v>1</v>
      </c>
      <c r="K19" s="34">
        <v>1</v>
      </c>
      <c r="L19" s="79" t="str">
        <f>ASC(A7)</f>
        <v>三郷JrA</v>
      </c>
      <c r="M19" s="79"/>
      <c r="N19" s="79"/>
      <c r="O19" s="79"/>
      <c r="P19" s="79"/>
      <c r="Q19" s="79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81">
        <v>0.58333333333333337</v>
      </c>
      <c r="AH19" s="82"/>
      <c r="AI19" s="79"/>
      <c r="AJ19" s="79"/>
      <c r="AK19" s="79"/>
      <c r="AL19" s="79"/>
      <c r="AM19" s="79"/>
      <c r="AN19" s="79"/>
      <c r="AO19" s="34"/>
      <c r="AP19" s="36" t="s">
        <v>56</v>
      </c>
      <c r="AQ19" s="34"/>
      <c r="AR19" s="79"/>
      <c r="AS19" s="79"/>
      <c r="AT19" s="79"/>
      <c r="AU19" s="79"/>
      <c r="AV19" s="79"/>
      <c r="AW19" s="79"/>
    </row>
    <row r="20" spans="1:49" x14ac:dyDescent="0.15">
      <c r="A20" s="50">
        <v>0.625</v>
      </c>
      <c r="B20" s="51"/>
      <c r="C20" s="79" t="str">
        <f>ASC(AG7)</f>
        <v>三郷JrB</v>
      </c>
      <c r="D20" s="79"/>
      <c r="E20" s="79"/>
      <c r="F20" s="79"/>
      <c r="G20" s="79"/>
      <c r="H20" s="79"/>
      <c r="I20" s="34">
        <v>7</v>
      </c>
      <c r="J20" s="33" t="s">
        <v>17</v>
      </c>
      <c r="K20" s="34">
        <v>1</v>
      </c>
      <c r="L20" s="79" t="str">
        <f>ASC(AG11)</f>
        <v>第1SSC B</v>
      </c>
      <c r="M20" s="79"/>
      <c r="N20" s="79"/>
      <c r="O20" s="79"/>
      <c r="P20" s="79"/>
      <c r="Q20" s="79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81">
        <v>0.625</v>
      </c>
      <c r="AH20" s="82"/>
      <c r="AI20" s="79" t="str">
        <f>ASC(AG5)</f>
        <v>東北ﾃﾞﾙｿｰﾚ</v>
      </c>
      <c r="AJ20" s="79"/>
      <c r="AK20" s="79"/>
      <c r="AL20" s="79"/>
      <c r="AM20" s="79"/>
      <c r="AN20" s="79"/>
      <c r="AO20" s="34">
        <v>1</v>
      </c>
      <c r="AP20" s="33" t="s">
        <v>14</v>
      </c>
      <c r="AQ20" s="34">
        <v>2</v>
      </c>
      <c r="AR20" s="79" t="str">
        <f>ASC(AG9)</f>
        <v>秩父JrMUSASHI</v>
      </c>
      <c r="AS20" s="79"/>
      <c r="AT20" s="79"/>
      <c r="AU20" s="79"/>
      <c r="AV20" s="79"/>
      <c r="AW20" s="79"/>
    </row>
    <row r="21" spans="1:49" x14ac:dyDescent="0.15">
      <c r="A21" s="65">
        <v>0.66666666666666663</v>
      </c>
      <c r="B21" s="45"/>
      <c r="C21" s="79"/>
      <c r="D21" s="79"/>
      <c r="E21" s="79"/>
      <c r="F21" s="79"/>
      <c r="G21" s="79"/>
      <c r="H21" s="79"/>
      <c r="I21" s="34"/>
      <c r="J21" s="36" t="s">
        <v>56</v>
      </c>
      <c r="K21" s="34"/>
      <c r="L21" s="79"/>
      <c r="M21" s="79"/>
      <c r="N21" s="79"/>
      <c r="O21" s="79"/>
      <c r="P21" s="79"/>
      <c r="Q21" s="79"/>
      <c r="R21" s="35"/>
      <c r="S21" s="35"/>
      <c r="T21" s="35"/>
      <c r="U21" s="35"/>
      <c r="V21" s="35"/>
      <c r="W21" s="35"/>
      <c r="X21" s="35"/>
      <c r="Z21" s="35"/>
      <c r="AA21" s="35"/>
      <c r="AB21" s="35"/>
      <c r="AC21" s="35"/>
      <c r="AD21" s="35"/>
      <c r="AE21" s="35"/>
      <c r="AF21" s="35"/>
      <c r="AG21" s="80">
        <v>0.66666666666666663</v>
      </c>
      <c r="AH21" s="79"/>
      <c r="AI21" s="79" t="str">
        <f>ASC(A5)</f>
        <v>第1SSC A</v>
      </c>
      <c r="AJ21" s="79"/>
      <c r="AK21" s="79"/>
      <c r="AL21" s="79"/>
      <c r="AM21" s="79"/>
      <c r="AN21" s="79"/>
      <c r="AO21" s="34"/>
      <c r="AP21" s="33">
        <v>2</v>
      </c>
      <c r="AQ21" s="34"/>
      <c r="AR21" s="79"/>
      <c r="AS21" s="79"/>
      <c r="AT21" s="79"/>
      <c r="AU21" s="79"/>
      <c r="AV21" s="79"/>
      <c r="AW21" s="79"/>
    </row>
    <row r="22" spans="1:49" x14ac:dyDescent="0.15">
      <c r="A22" s="65">
        <v>0.70833333333333337</v>
      </c>
      <c r="B22" s="45"/>
      <c r="C22" s="45"/>
      <c r="D22" s="45"/>
      <c r="E22" s="45"/>
      <c r="F22" s="45"/>
      <c r="G22" s="45"/>
      <c r="H22" s="45"/>
      <c r="I22" s="5"/>
      <c r="J22" s="26"/>
      <c r="K22" s="5"/>
      <c r="L22" s="45"/>
      <c r="M22" s="45"/>
      <c r="N22" s="45"/>
      <c r="O22" s="45"/>
      <c r="P22" s="45"/>
      <c r="Q22" s="45"/>
      <c r="AG22" s="65">
        <v>0.70833333333333337</v>
      </c>
      <c r="AH22" s="45"/>
      <c r="AI22" s="45"/>
      <c r="AJ22" s="45"/>
      <c r="AK22" s="45"/>
      <c r="AL22" s="45"/>
      <c r="AM22" s="45"/>
      <c r="AN22" s="45"/>
      <c r="AO22" s="5"/>
      <c r="AP22" s="24"/>
      <c r="AQ22" s="5"/>
      <c r="AR22" s="45"/>
      <c r="AS22" s="45"/>
      <c r="AT22" s="45"/>
      <c r="AU22" s="45"/>
      <c r="AV22" s="45"/>
      <c r="AW22" s="45"/>
    </row>
    <row r="24" spans="1:49" x14ac:dyDescent="0.15">
      <c r="A24" t="s">
        <v>33</v>
      </c>
    </row>
    <row r="25" spans="1:49" x14ac:dyDescent="0.15">
      <c r="A25" t="s">
        <v>12</v>
      </c>
      <c r="AG25" t="s">
        <v>19</v>
      </c>
    </row>
    <row r="26" spans="1:49" x14ac:dyDescent="0.15">
      <c r="A26" s="45" t="s">
        <v>10</v>
      </c>
      <c r="B26" s="45"/>
      <c r="C26" s="45" t="s">
        <v>11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AG26" s="45" t="s">
        <v>10</v>
      </c>
      <c r="AH26" s="45"/>
      <c r="AI26" s="45" t="s">
        <v>11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</row>
    <row r="27" spans="1:49" x14ac:dyDescent="0.15">
      <c r="A27" s="65">
        <v>0.33333333333333331</v>
      </c>
      <c r="B27" s="45"/>
      <c r="C27" s="45" t="s">
        <v>82</v>
      </c>
      <c r="D27" s="45"/>
      <c r="E27" s="45"/>
      <c r="F27" s="45"/>
      <c r="G27" s="45"/>
      <c r="H27" s="45"/>
      <c r="I27" s="5"/>
      <c r="J27" s="24" t="s">
        <v>51</v>
      </c>
      <c r="K27" s="5"/>
      <c r="L27" s="45" t="s">
        <v>34</v>
      </c>
      <c r="M27" s="45"/>
      <c r="N27" s="45"/>
      <c r="O27" s="45"/>
      <c r="P27" s="45"/>
      <c r="Q27" s="45"/>
      <c r="AG27" s="65">
        <v>0.33333333333333331</v>
      </c>
      <c r="AH27" s="45"/>
      <c r="AI27" s="45"/>
      <c r="AJ27" s="45"/>
      <c r="AK27" s="45"/>
      <c r="AL27" s="45"/>
      <c r="AM27" s="45"/>
      <c r="AN27" s="45"/>
      <c r="AO27" s="5"/>
      <c r="AP27" s="27" t="s">
        <v>54</v>
      </c>
      <c r="AQ27" s="5"/>
      <c r="AR27" s="45"/>
      <c r="AS27" s="45"/>
      <c r="AT27" s="45"/>
      <c r="AU27" s="45"/>
      <c r="AV27" s="45"/>
      <c r="AW27" s="45"/>
    </row>
    <row r="28" spans="1:49" x14ac:dyDescent="0.15">
      <c r="A28" s="65">
        <v>0.375</v>
      </c>
      <c r="B28" s="45"/>
      <c r="C28" s="45" t="s">
        <v>45</v>
      </c>
      <c r="D28" s="45"/>
      <c r="E28" s="45"/>
      <c r="F28" s="45"/>
      <c r="G28" s="45"/>
      <c r="H28" s="45"/>
      <c r="I28" s="5"/>
      <c r="J28" s="24" t="s">
        <v>52</v>
      </c>
      <c r="K28" s="5"/>
      <c r="L28" s="45" t="s">
        <v>63</v>
      </c>
      <c r="M28" s="45"/>
      <c r="N28" s="45"/>
      <c r="O28" s="45"/>
      <c r="P28" s="45"/>
      <c r="Q28" s="45"/>
      <c r="AG28" s="65">
        <v>0.375</v>
      </c>
      <c r="AH28" s="45"/>
      <c r="AI28" s="45"/>
      <c r="AJ28" s="45"/>
      <c r="AK28" s="45"/>
      <c r="AL28" s="45"/>
      <c r="AM28" s="45"/>
      <c r="AN28" s="45"/>
      <c r="AO28" s="5"/>
      <c r="AP28" s="27" t="s">
        <v>55</v>
      </c>
      <c r="AQ28" s="5"/>
      <c r="AR28" s="45"/>
      <c r="AS28" s="45"/>
      <c r="AT28" s="45"/>
      <c r="AU28" s="45"/>
      <c r="AV28" s="45"/>
      <c r="AW28" s="45"/>
    </row>
    <row r="29" spans="1:49" x14ac:dyDescent="0.15">
      <c r="A29" s="65">
        <v>0.41666666666666669</v>
      </c>
      <c r="B29" s="45"/>
      <c r="C29" s="45" t="s">
        <v>78</v>
      </c>
      <c r="D29" s="45"/>
      <c r="E29" s="45"/>
      <c r="F29" s="45"/>
      <c r="G29" s="45"/>
      <c r="H29" s="45"/>
      <c r="I29" s="5"/>
      <c r="J29" s="24" t="s">
        <v>50</v>
      </c>
      <c r="K29" s="5"/>
      <c r="L29" s="45" t="s">
        <v>74</v>
      </c>
      <c r="M29" s="45"/>
      <c r="N29" s="45"/>
      <c r="O29" s="45"/>
      <c r="P29" s="45"/>
      <c r="Q29" s="45"/>
      <c r="AG29" s="65">
        <v>0.41666666666666669</v>
      </c>
      <c r="AH29" s="45"/>
      <c r="AI29" s="45" t="s">
        <v>79</v>
      </c>
      <c r="AJ29" s="45"/>
      <c r="AK29" s="45"/>
      <c r="AL29" s="45"/>
      <c r="AM29" s="45"/>
      <c r="AN29" s="45"/>
      <c r="AO29" s="5"/>
      <c r="AP29" s="33" t="s">
        <v>53</v>
      </c>
      <c r="AQ29" s="5"/>
      <c r="AR29" s="45" t="s">
        <v>80</v>
      </c>
      <c r="AS29" s="45"/>
      <c r="AT29" s="45"/>
      <c r="AU29" s="45"/>
      <c r="AV29" s="45"/>
      <c r="AW29" s="45"/>
    </row>
    <row r="30" spans="1:49" x14ac:dyDescent="0.15">
      <c r="A30" s="65">
        <v>0.45833333333333298</v>
      </c>
      <c r="B30" s="45"/>
      <c r="C30" s="45"/>
      <c r="D30" s="45"/>
      <c r="E30" s="45"/>
      <c r="F30" s="45"/>
      <c r="G30" s="45"/>
      <c r="H30" s="45"/>
      <c r="I30" s="5"/>
      <c r="J30" s="27" t="s">
        <v>55</v>
      </c>
      <c r="K30" s="5"/>
      <c r="L30" s="45"/>
      <c r="M30" s="45"/>
      <c r="N30" s="45"/>
      <c r="O30" s="45"/>
      <c r="P30" s="45"/>
      <c r="Q30" s="45"/>
      <c r="Z30" t="s">
        <v>72</v>
      </c>
      <c r="AG30" s="65">
        <v>0.45833333333333298</v>
      </c>
      <c r="AH30" s="45"/>
      <c r="AI30" s="45"/>
      <c r="AJ30" s="45"/>
      <c r="AK30" s="45"/>
      <c r="AL30" s="45"/>
      <c r="AM30" s="45"/>
      <c r="AN30" s="45"/>
      <c r="AO30" s="5"/>
      <c r="AP30" s="27" t="s">
        <v>55</v>
      </c>
      <c r="AQ30" s="5"/>
      <c r="AR30" s="45"/>
      <c r="AS30" s="45"/>
      <c r="AT30" s="45"/>
      <c r="AU30" s="45"/>
      <c r="AV30" s="45"/>
      <c r="AW30" s="45"/>
    </row>
    <row r="31" spans="1:49" x14ac:dyDescent="0.15">
      <c r="G31" t="s">
        <v>20</v>
      </c>
      <c r="AB31" t="s">
        <v>21</v>
      </c>
    </row>
    <row r="32" spans="1:49" x14ac:dyDescent="0.15">
      <c r="G32" s="1" t="s">
        <v>30</v>
      </c>
      <c r="H32" s="1"/>
      <c r="AB32" t="s">
        <v>29</v>
      </c>
    </row>
    <row r="33" spans="6:40" x14ac:dyDescent="0.15">
      <c r="M33" s="75" t="s">
        <v>0</v>
      </c>
      <c r="N33" s="76" t="s">
        <v>73</v>
      </c>
      <c r="O33" s="76"/>
      <c r="P33" s="76"/>
      <c r="Q33" s="76"/>
      <c r="R33" s="77"/>
      <c r="AI33" s="75" t="s">
        <v>0</v>
      </c>
      <c r="AJ33" s="76" t="s">
        <v>79</v>
      </c>
      <c r="AK33" s="76"/>
      <c r="AL33" s="76"/>
      <c r="AM33" s="76"/>
      <c r="AN33" s="77"/>
    </row>
    <row r="34" spans="6:40" x14ac:dyDescent="0.15">
      <c r="F34" s="75" t="s">
        <v>24</v>
      </c>
      <c r="G34" s="76"/>
      <c r="H34" s="76"/>
      <c r="I34" s="76"/>
      <c r="J34" s="77"/>
      <c r="K34" s="2"/>
      <c r="L34" s="92" t="s">
        <v>50</v>
      </c>
      <c r="M34" s="47"/>
      <c r="N34" s="48"/>
      <c r="O34" s="48"/>
      <c r="P34" s="48"/>
      <c r="Q34" s="48"/>
      <c r="R34" s="49"/>
      <c r="AB34" s="75" t="s">
        <v>25</v>
      </c>
      <c r="AC34" s="76"/>
      <c r="AD34" s="76"/>
      <c r="AE34" s="76"/>
      <c r="AF34" s="77"/>
      <c r="AG34" s="2"/>
      <c r="AH34" s="92" t="s">
        <v>49</v>
      </c>
      <c r="AI34" s="47"/>
      <c r="AJ34" s="48"/>
      <c r="AK34" s="48"/>
      <c r="AL34" s="48"/>
      <c r="AM34" s="48"/>
      <c r="AN34" s="49"/>
    </row>
    <row r="35" spans="6:40" x14ac:dyDescent="0.15">
      <c r="F35" s="47"/>
      <c r="G35" s="48"/>
      <c r="H35" s="48"/>
      <c r="I35" s="48"/>
      <c r="J35" s="49"/>
      <c r="L35" s="93"/>
      <c r="M35" s="78" t="s">
        <v>1</v>
      </c>
      <c r="N35" s="89" t="s">
        <v>74</v>
      </c>
      <c r="O35" s="89"/>
      <c r="P35" s="89"/>
      <c r="Q35" s="89"/>
      <c r="R35" s="90"/>
      <c r="AB35" s="47"/>
      <c r="AC35" s="48"/>
      <c r="AD35" s="48"/>
      <c r="AE35" s="48"/>
      <c r="AF35" s="49"/>
      <c r="AH35" s="93"/>
      <c r="AI35" s="78" t="s">
        <v>1</v>
      </c>
      <c r="AJ35" s="89" t="s">
        <v>81</v>
      </c>
      <c r="AK35" s="89"/>
      <c r="AL35" s="89"/>
      <c r="AM35" s="89"/>
      <c r="AN35" s="90"/>
    </row>
    <row r="36" spans="6:40" x14ac:dyDescent="0.15">
      <c r="M36" s="47"/>
      <c r="N36" s="48"/>
      <c r="O36" s="48"/>
      <c r="P36" s="48"/>
      <c r="Q36" s="48"/>
      <c r="R36" s="49"/>
      <c r="AI36" s="47"/>
      <c r="AJ36" s="48"/>
      <c r="AK36" s="48"/>
      <c r="AL36" s="48"/>
      <c r="AM36" s="48"/>
      <c r="AN36" s="49"/>
    </row>
    <row r="37" spans="6:40" x14ac:dyDescent="0.15">
      <c r="F37" t="s">
        <v>22</v>
      </c>
      <c r="AB37" t="s">
        <v>23</v>
      </c>
    </row>
    <row r="38" spans="6:40" x14ac:dyDescent="0.15">
      <c r="F38" t="s">
        <v>28</v>
      </c>
      <c r="AB38" t="s">
        <v>27</v>
      </c>
      <c r="AI38" s="8"/>
      <c r="AJ38" s="8"/>
      <c r="AK38" s="8"/>
      <c r="AL38" s="8"/>
      <c r="AM38" s="8"/>
      <c r="AN38" s="8"/>
    </row>
    <row r="39" spans="6:40" x14ac:dyDescent="0.15">
      <c r="M39" s="75" t="s">
        <v>0</v>
      </c>
      <c r="N39" s="76" t="s">
        <v>68</v>
      </c>
      <c r="O39" s="76"/>
      <c r="P39" s="76"/>
      <c r="Q39" s="76"/>
      <c r="R39" s="77"/>
      <c r="AI39" s="75" t="s">
        <v>0</v>
      </c>
      <c r="AJ39" s="75" t="s">
        <v>34</v>
      </c>
      <c r="AK39" s="76"/>
      <c r="AL39" s="76"/>
      <c r="AM39" s="76"/>
      <c r="AN39" s="77"/>
    </row>
    <row r="40" spans="6:40" x14ac:dyDescent="0.15">
      <c r="F40" s="75" t="s">
        <v>26</v>
      </c>
      <c r="G40" s="76"/>
      <c r="H40" s="76"/>
      <c r="I40" s="76"/>
      <c r="J40" s="77"/>
      <c r="K40" s="2"/>
      <c r="L40" s="92" t="s">
        <v>48</v>
      </c>
      <c r="M40" s="78"/>
      <c r="N40" s="89"/>
      <c r="O40" s="89"/>
      <c r="P40" s="89"/>
      <c r="Q40" s="89"/>
      <c r="R40" s="90"/>
      <c r="AB40" s="75" t="s">
        <v>31</v>
      </c>
      <c r="AC40" s="76"/>
      <c r="AD40" s="76"/>
      <c r="AE40" s="76"/>
      <c r="AF40" s="77"/>
      <c r="AG40" s="2"/>
      <c r="AH40" s="92" t="s">
        <v>47</v>
      </c>
      <c r="AI40" s="47"/>
      <c r="AJ40" s="47"/>
      <c r="AK40" s="48"/>
      <c r="AL40" s="48"/>
      <c r="AM40" s="48"/>
      <c r="AN40" s="49"/>
    </row>
    <row r="41" spans="6:40" x14ac:dyDescent="0.15">
      <c r="F41" s="47"/>
      <c r="G41" s="48"/>
      <c r="H41" s="48"/>
      <c r="I41" s="48"/>
      <c r="J41" s="49"/>
      <c r="L41" s="93"/>
      <c r="M41" s="75" t="s">
        <v>1</v>
      </c>
      <c r="N41" s="76" t="s">
        <v>46</v>
      </c>
      <c r="O41" s="76"/>
      <c r="P41" s="76"/>
      <c r="Q41" s="76"/>
      <c r="R41" s="77"/>
      <c r="AB41" s="47"/>
      <c r="AC41" s="48"/>
      <c r="AD41" s="48"/>
      <c r="AE41" s="48"/>
      <c r="AF41" s="49"/>
      <c r="AH41" s="93"/>
      <c r="AI41" s="78" t="s">
        <v>1</v>
      </c>
      <c r="AJ41" s="75" t="s">
        <v>75</v>
      </c>
      <c r="AK41" s="76"/>
      <c r="AL41" s="76"/>
      <c r="AM41" s="76"/>
      <c r="AN41" s="77"/>
    </row>
    <row r="42" spans="6:40" x14ac:dyDescent="0.15">
      <c r="M42" s="47"/>
      <c r="N42" s="48"/>
      <c r="O42" s="48"/>
      <c r="P42" s="48"/>
      <c r="Q42" s="48"/>
      <c r="R42" s="49"/>
      <c r="AI42" s="47"/>
      <c r="AJ42" s="47"/>
      <c r="AK42" s="48"/>
      <c r="AL42" s="48"/>
      <c r="AM42" s="48"/>
      <c r="AN42" s="49"/>
    </row>
  </sheetData>
  <mergeCells count="214">
    <mergeCell ref="B1:BI2"/>
    <mergeCell ref="A4:D4"/>
    <mergeCell ref="E4:G4"/>
    <mergeCell ref="H4:J4"/>
    <mergeCell ref="K4:M4"/>
    <mergeCell ref="N4:P4"/>
    <mergeCell ref="T4:U4"/>
    <mergeCell ref="V4:W4"/>
    <mergeCell ref="X4:Y4"/>
    <mergeCell ref="Z4:AA4"/>
    <mergeCell ref="AZ4:BA4"/>
    <mergeCell ref="BB4:BC4"/>
    <mergeCell ref="BD4:BE4"/>
    <mergeCell ref="BF4:BG4"/>
    <mergeCell ref="BH4:BI4"/>
    <mergeCell ref="AQ4:AS4"/>
    <mergeCell ref="AT4:AV4"/>
    <mergeCell ref="A5:D6"/>
    <mergeCell ref="Q5:Q6"/>
    <mergeCell ref="R5:R6"/>
    <mergeCell ref="S5:S6"/>
    <mergeCell ref="T5:U6"/>
    <mergeCell ref="AB4:AC4"/>
    <mergeCell ref="AG4:AJ4"/>
    <mergeCell ref="AK4:AM4"/>
    <mergeCell ref="AN4:AP4"/>
    <mergeCell ref="BH5:BI6"/>
    <mergeCell ref="H6:J6"/>
    <mergeCell ref="K6:M6"/>
    <mergeCell ref="N6:P6"/>
    <mergeCell ref="AN6:AP6"/>
    <mergeCell ref="AQ6:AS6"/>
    <mergeCell ref="AT6:AV6"/>
    <mergeCell ref="AX5:AX6"/>
    <mergeCell ref="AY5:AY6"/>
    <mergeCell ref="AZ5:BA6"/>
    <mergeCell ref="BB5:BC6"/>
    <mergeCell ref="BD5:BE6"/>
    <mergeCell ref="BF5:BG6"/>
    <mergeCell ref="V5:W6"/>
    <mergeCell ref="X5:Y6"/>
    <mergeCell ref="Z5:AA6"/>
    <mergeCell ref="AB5:AC6"/>
    <mergeCell ref="AG5:AJ6"/>
    <mergeCell ref="AW5:AW6"/>
    <mergeCell ref="AZ7:BA8"/>
    <mergeCell ref="BB7:BC8"/>
    <mergeCell ref="BD7:BE8"/>
    <mergeCell ref="BF7:BG8"/>
    <mergeCell ref="BH7:BI8"/>
    <mergeCell ref="X7:Y8"/>
    <mergeCell ref="Z7:AA8"/>
    <mergeCell ref="AB7:AC8"/>
    <mergeCell ref="AG7:AJ8"/>
    <mergeCell ref="AW7:AW8"/>
    <mergeCell ref="AX7:AX8"/>
    <mergeCell ref="AK8:AM8"/>
    <mergeCell ref="AQ8:AS8"/>
    <mergeCell ref="AT8:AV8"/>
    <mergeCell ref="A9:D10"/>
    <mergeCell ref="Q9:Q10"/>
    <mergeCell ref="R9:R10"/>
    <mergeCell ref="S9:S10"/>
    <mergeCell ref="T9:U10"/>
    <mergeCell ref="V9:W10"/>
    <mergeCell ref="E10:G10"/>
    <mergeCell ref="N10:P10"/>
    <mergeCell ref="AY7:AY8"/>
    <mergeCell ref="A7:D8"/>
    <mergeCell ref="Q7:Q8"/>
    <mergeCell ref="R7:R8"/>
    <mergeCell ref="S7:S8"/>
    <mergeCell ref="T7:U8"/>
    <mergeCell ref="V7:W8"/>
    <mergeCell ref="E8:G8"/>
    <mergeCell ref="K8:M8"/>
    <mergeCell ref="N8:P8"/>
    <mergeCell ref="AY9:AY10"/>
    <mergeCell ref="AZ9:BA10"/>
    <mergeCell ref="BB9:BC10"/>
    <mergeCell ref="BD9:BE10"/>
    <mergeCell ref="BF9:BG10"/>
    <mergeCell ref="BH9:BI10"/>
    <mergeCell ref="X9:Y10"/>
    <mergeCell ref="Z9:AA10"/>
    <mergeCell ref="AB9:AC10"/>
    <mergeCell ref="AG9:AJ10"/>
    <mergeCell ref="AW9:AW10"/>
    <mergeCell ref="AX9:AX10"/>
    <mergeCell ref="AK10:AM10"/>
    <mergeCell ref="AN10:AP10"/>
    <mergeCell ref="AT10:AV10"/>
    <mergeCell ref="A11:D12"/>
    <mergeCell ref="Q11:Q12"/>
    <mergeCell ref="R11:R12"/>
    <mergeCell ref="S11:S12"/>
    <mergeCell ref="T11:U12"/>
    <mergeCell ref="V11:W12"/>
    <mergeCell ref="E12:G12"/>
    <mergeCell ref="H12:J12"/>
    <mergeCell ref="K12:M12"/>
    <mergeCell ref="AY11:AY12"/>
    <mergeCell ref="AZ11:BA12"/>
    <mergeCell ref="BB11:BC12"/>
    <mergeCell ref="BD11:BE12"/>
    <mergeCell ref="BF11:BG12"/>
    <mergeCell ref="BH11:BI12"/>
    <mergeCell ref="X11:Y12"/>
    <mergeCell ref="Z11:AA12"/>
    <mergeCell ref="AB11:AC12"/>
    <mergeCell ref="AG11:AJ12"/>
    <mergeCell ref="AW11:AW12"/>
    <mergeCell ref="AX11:AX12"/>
    <mergeCell ref="AK12:AM12"/>
    <mergeCell ref="AN12:AP12"/>
    <mergeCell ref="AQ12:AS12"/>
    <mergeCell ref="A15:B15"/>
    <mergeCell ref="C15:Q15"/>
    <mergeCell ref="AG15:AH15"/>
    <mergeCell ref="AI15:AW15"/>
    <mergeCell ref="A16:B16"/>
    <mergeCell ref="C19:H19"/>
    <mergeCell ref="L19:Q19"/>
    <mergeCell ref="AG16:AH16"/>
    <mergeCell ref="C16:H16"/>
    <mergeCell ref="L16:Q16"/>
    <mergeCell ref="A18:B18"/>
    <mergeCell ref="AG18:AH18"/>
    <mergeCell ref="AI17:AN17"/>
    <mergeCell ref="AR17:AW17"/>
    <mergeCell ref="A17:B17"/>
    <mergeCell ref="C17:H17"/>
    <mergeCell ref="L17:Q17"/>
    <mergeCell ref="AG17:AH17"/>
    <mergeCell ref="A19:B19"/>
    <mergeCell ref="C18:H18"/>
    <mergeCell ref="L18:Q18"/>
    <mergeCell ref="AG19:AH19"/>
    <mergeCell ref="AI18:AN18"/>
    <mergeCell ref="AR18:AW18"/>
    <mergeCell ref="AI19:AN19"/>
    <mergeCell ref="AR19:AW19"/>
    <mergeCell ref="AI16:AN16"/>
    <mergeCell ref="AR16:AW16"/>
    <mergeCell ref="A22:B22"/>
    <mergeCell ref="C22:H22"/>
    <mergeCell ref="L22:Q22"/>
    <mergeCell ref="AG22:AH22"/>
    <mergeCell ref="AI22:AN22"/>
    <mergeCell ref="AR22:AW22"/>
    <mergeCell ref="A21:B21"/>
    <mergeCell ref="C20:H20"/>
    <mergeCell ref="L20:Q20"/>
    <mergeCell ref="AG21:AH21"/>
    <mergeCell ref="AI20:AN20"/>
    <mergeCell ref="AR20:AW20"/>
    <mergeCell ref="C21:H21"/>
    <mergeCell ref="L21:Q21"/>
    <mergeCell ref="A20:B20"/>
    <mergeCell ref="AG20:AH20"/>
    <mergeCell ref="AI21:AN21"/>
    <mergeCell ref="AR21:AW21"/>
    <mergeCell ref="A26:B26"/>
    <mergeCell ref="C26:Q26"/>
    <mergeCell ref="AG26:AH26"/>
    <mergeCell ref="AI26:AW26"/>
    <mergeCell ref="A27:B27"/>
    <mergeCell ref="C27:H27"/>
    <mergeCell ref="L27:Q27"/>
    <mergeCell ref="AG27:AH27"/>
    <mergeCell ref="AI27:AN27"/>
    <mergeCell ref="AR27:AW27"/>
    <mergeCell ref="AI28:AN28"/>
    <mergeCell ref="A30:B30"/>
    <mergeCell ref="C30:H30"/>
    <mergeCell ref="L30:Q30"/>
    <mergeCell ref="AG30:AH30"/>
    <mergeCell ref="AI30:AN30"/>
    <mergeCell ref="F34:J35"/>
    <mergeCell ref="AR28:AW28"/>
    <mergeCell ref="A28:B28"/>
    <mergeCell ref="C28:H28"/>
    <mergeCell ref="L28:Q28"/>
    <mergeCell ref="AG28:AH28"/>
    <mergeCell ref="AI29:AN29"/>
    <mergeCell ref="AR29:AW29"/>
    <mergeCell ref="AR30:AW30"/>
    <mergeCell ref="AH34:AH35"/>
    <mergeCell ref="L34:L35"/>
    <mergeCell ref="M33:M34"/>
    <mergeCell ref="N33:R34"/>
    <mergeCell ref="AI33:AI34"/>
    <mergeCell ref="AJ33:AN34"/>
    <mergeCell ref="AB34:AF35"/>
    <mergeCell ref="M35:M36"/>
    <mergeCell ref="N35:R36"/>
    <mergeCell ref="F40:J41"/>
    <mergeCell ref="AB40:AF41"/>
    <mergeCell ref="M41:M42"/>
    <mergeCell ref="AI41:AI42"/>
    <mergeCell ref="AJ39:AN40"/>
    <mergeCell ref="A29:B29"/>
    <mergeCell ref="C29:H29"/>
    <mergeCell ref="L29:Q29"/>
    <mergeCell ref="AG29:AH29"/>
    <mergeCell ref="N41:R42"/>
    <mergeCell ref="AH40:AH41"/>
    <mergeCell ref="L40:L41"/>
    <mergeCell ref="AI35:AI36"/>
    <mergeCell ref="AJ35:AN36"/>
    <mergeCell ref="M39:M40"/>
    <mergeCell ref="N39:R40"/>
    <mergeCell ref="AI39:AI40"/>
    <mergeCell ref="AJ41:AN42"/>
  </mergeCells>
  <phoneticPr fontId="1"/>
  <pageMargins left="0.7" right="0.7" top="0.75" bottom="0.75" header="0.3" footer="0.3"/>
  <pageSetup paperSize="9" scale="6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U-12 </vt:lpstr>
      <vt:lpstr>U-10・７チーム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hide</cp:lastModifiedBy>
  <cp:lastPrinted>2022-08-10T07:52:33Z</cp:lastPrinted>
  <dcterms:created xsi:type="dcterms:W3CDTF">2022-07-21T00:11:15Z</dcterms:created>
  <dcterms:modified xsi:type="dcterms:W3CDTF">2022-08-10T13:13:02Z</dcterms:modified>
</cp:coreProperties>
</file>